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Key" state="visible" r:id="rId4"/>
    <sheet sheetId="2" name="Policy" state="visible" r:id="rId5"/>
    <sheet sheetId="3" name="Roster" state="visible" r:id="rId6"/>
    <sheet sheetId="4" name="Tickets" state="visible" r:id="rId7"/>
  </sheets>
  <definedNames>
    <definedName name="AsOf">Policy!$B$1</definedName>
  </definedNames>
  <calcPr calcId="171027"/>
</workbook>
</file>

<file path=xl/sharedStrings.xml><?xml version="1.0" encoding="utf-8"?>
<sst xmlns="http://schemas.openxmlformats.org/spreadsheetml/2006/main" count="3679" uniqueCount="821">
  <si>
    <t>Faculty only. Not for the shared drive.</t>
  </si>
  <si>
    <t/>
  </si>
  <si>
    <t>Clean tickets</t>
  </si>
  <si>
    <t>Dirty rows</t>
  </si>
  <si>
    <t>Blended breach</t>
  </si>
  <si>
    <t>P1 phone Central after 14:00 breach</t>
  </si>
  <si>
    <t>P1 phone n</t>
  </si>
  <si>
    <t>Chat breach</t>
  </si>
  <si>
    <t>Fee-copy reopen</t>
  </si>
  <si>
    <t>Fee-copy breach</t>
  </si>
  <si>
    <t>Billing reopen before 3 Aug</t>
  </si>
  <si>
    <t>Billing reopen from 3 Aug</t>
  </si>
  <si>
    <t>A07 reopen</t>
  </si>
  <si>
    <t>A12 reopen</t>
  </si>
  <si>
    <t>A03 reopen</t>
  </si>
  <si>
    <t>CSAT</t>
  </si>
  <si>
    <t>NPS</t>
  </si>
  <si>
    <t>Response rate</t>
  </si>
  <si>
    <t>Open pile</t>
  </si>
  <si>
    <t>Open and already late</t>
  </si>
  <si>
    <t>Open still inside the promise</t>
  </si>
  <si>
    <t>AsOf</t>
  </si>
  <si>
    <t>agent_id</t>
  </si>
  <si>
    <t>site</t>
  </si>
  <si>
    <t>primary_queue</t>
  </si>
  <si>
    <t>A01</t>
  </si>
  <si>
    <t>North Hub</t>
  </si>
  <si>
    <t>Product</t>
  </si>
  <si>
    <t>A02</t>
  </si>
  <si>
    <t>Access</t>
  </si>
  <si>
    <t>A03</t>
  </si>
  <si>
    <t>Loyalty</t>
  </si>
  <si>
    <t>A04</t>
  </si>
  <si>
    <t>Delivery</t>
  </si>
  <si>
    <t>A05</t>
  </si>
  <si>
    <t>Billing</t>
  </si>
  <si>
    <t>A06</t>
  </si>
  <si>
    <t>A07</t>
  </si>
  <si>
    <t>Central Hub</t>
  </si>
  <si>
    <t>A08</t>
  </si>
  <si>
    <t>A09</t>
  </si>
  <si>
    <t>A10</t>
  </si>
  <si>
    <t>A11</t>
  </si>
  <si>
    <t>A12</t>
  </si>
  <si>
    <t>A13</t>
  </si>
  <si>
    <t>Digital Desk</t>
  </si>
  <si>
    <t>A14</t>
  </si>
  <si>
    <t>A15</t>
  </si>
  <si>
    <t>A16</t>
  </si>
  <si>
    <t>A17</t>
  </si>
  <si>
    <t>A18</t>
  </si>
  <si>
    <t>ticket_id</t>
  </si>
  <si>
    <t>opened_at</t>
  </si>
  <si>
    <t>first_response_at</t>
  </si>
  <si>
    <t>resolved_at</t>
  </si>
  <si>
    <t>status</t>
  </si>
  <si>
    <t>channel</t>
  </si>
  <si>
    <t>queue</t>
  </si>
  <si>
    <t>priority</t>
  </si>
  <si>
    <t>customer_id</t>
  </si>
  <si>
    <t>contact_reason</t>
  </si>
  <si>
    <t>transfers</t>
  </si>
  <si>
    <t>reopened</t>
  </si>
  <si>
    <t>sla_target_hrs</t>
  </si>
  <si>
    <t>Flag</t>
  </si>
  <si>
    <t>ResolveHrs</t>
  </si>
  <si>
    <t>IsBreach</t>
  </si>
  <si>
    <t>TMS-260629-0001</t>
  </si>
  <si>
    <t>Resolved</t>
  </si>
  <si>
    <t>Phone</t>
  </si>
  <si>
    <t>P2</t>
  </si>
  <si>
    <t>C0001</t>
  </si>
  <si>
    <t>Invoice copy</t>
  </si>
  <si>
    <t>TMS-260630-0002</t>
  </si>
  <si>
    <t>Email</t>
  </si>
  <si>
    <t>P3</t>
  </si>
  <si>
    <t>C0002</t>
  </si>
  <si>
    <t>Payment plan</t>
  </si>
  <si>
    <t>TMS-260701-0003</t>
  </si>
  <si>
    <t>C0003</t>
  </si>
  <si>
    <t>Refund status</t>
  </si>
  <si>
    <t>TMS-260702-0004</t>
  </si>
  <si>
    <t>C0004</t>
  </si>
  <si>
    <t>Receipt request</t>
  </si>
  <si>
    <t>TMS-260703-0005</t>
  </si>
  <si>
    <t>Chat</t>
  </si>
  <si>
    <t>C0005</t>
  </si>
  <si>
    <t>TMS-260629-0006</t>
  </si>
  <si>
    <t>P4</t>
  </si>
  <si>
    <t>C0006</t>
  </si>
  <si>
    <t>TMS-260706-0007</t>
  </si>
  <si>
    <t>C0007</t>
  </si>
  <si>
    <t>TMS-260707-0008</t>
  </si>
  <si>
    <t>C0008</t>
  </si>
  <si>
    <t>TMS-260708-0009</t>
  </si>
  <si>
    <t>C0009</t>
  </si>
  <si>
    <t>TMS-260709-0010</t>
  </si>
  <si>
    <t>C0010</t>
  </si>
  <si>
    <t>TMS-260710-0011</t>
  </si>
  <si>
    <t>C0011</t>
  </si>
  <si>
    <t>TMS-260706-0012</t>
  </si>
  <si>
    <t>C0012</t>
  </si>
  <si>
    <t>TMS-260713-0013</t>
  </si>
  <si>
    <t>C0013</t>
  </si>
  <si>
    <t>TMS-260714-0014</t>
  </si>
  <si>
    <t>C0014</t>
  </si>
  <si>
    <t>TMS-260715-0015</t>
  </si>
  <si>
    <t>C9112</t>
  </si>
  <si>
    <t>TMS-260716-0016</t>
  </si>
  <si>
    <t>C9107</t>
  </si>
  <si>
    <t>TMS-260717-0017</t>
  </si>
  <si>
    <t>C0015</t>
  </si>
  <si>
    <t>TMS-260713-0018</t>
  </si>
  <si>
    <t>C0016</t>
  </si>
  <si>
    <t>TMS-260720-0019</t>
  </si>
  <si>
    <t>C0017</t>
  </si>
  <si>
    <t>TMS-260721-0020</t>
  </si>
  <si>
    <t>C0018</t>
  </si>
  <si>
    <t>TMS-260722-0021</t>
  </si>
  <si>
    <t>C0019</t>
  </si>
  <si>
    <t>TMS-260723-0022</t>
  </si>
  <si>
    <t>C0020</t>
  </si>
  <si>
    <t>TMS-260724-0023</t>
  </si>
  <si>
    <t>C9120</t>
  </si>
  <si>
    <t>TMS-260720-0024</t>
  </si>
  <si>
    <t>C0021</t>
  </si>
  <si>
    <t>TMS-260727-0025</t>
  </si>
  <si>
    <t>C0022</t>
  </si>
  <si>
    <t>TMS-260728-0026</t>
  </si>
  <si>
    <t>C0023</t>
  </si>
  <si>
    <t>TMS-260729-0027</t>
  </si>
  <si>
    <t>C0024</t>
  </si>
  <si>
    <t>TMS-260730-0028</t>
  </si>
  <si>
    <t>C0025</t>
  </si>
  <si>
    <t>TMS-260731-0029</t>
  </si>
  <si>
    <t>C0026</t>
  </si>
  <si>
    <t>TMS-260727-0030</t>
  </si>
  <si>
    <t>C9113</t>
  </si>
  <si>
    <t>TMS-260803-0031</t>
  </si>
  <si>
    <t>C0027</t>
  </si>
  <si>
    <t>Fee copy</t>
  </si>
  <si>
    <t>TMS-260804-0032</t>
  </si>
  <si>
    <t>C9108</t>
  </si>
  <si>
    <t>Charge not recognised</t>
  </si>
  <si>
    <t>TMS-260805-0033</t>
  </si>
  <si>
    <t>C9110</t>
  </si>
  <si>
    <t>TMS-260806-0034</t>
  </si>
  <si>
    <t>WhatsApp</t>
  </si>
  <si>
    <t>C0028</t>
  </si>
  <si>
    <t>TMS-260807-0035</t>
  </si>
  <si>
    <t>C0029</t>
  </si>
  <si>
    <t>TMS-260803-0036</t>
  </si>
  <si>
    <t>C0030</t>
  </si>
  <si>
    <t>TMS-260804-0037</t>
  </si>
  <si>
    <t>C0031</t>
  </si>
  <si>
    <t>TMS-260805-0038</t>
  </si>
  <si>
    <t>C9118</t>
  </si>
  <si>
    <t>TMS-260810-0039</t>
  </si>
  <si>
    <t>C0032</t>
  </si>
  <si>
    <t>TMS-260811-0040</t>
  </si>
  <si>
    <t>C0033</t>
  </si>
  <si>
    <t>TMS-260812-0041</t>
  </si>
  <si>
    <t>C0034</t>
  </si>
  <si>
    <t>TMS-260813-0042</t>
  </si>
  <si>
    <t>C0035</t>
  </si>
  <si>
    <t>TMS-260814-0043</t>
  </si>
  <si>
    <t>C0036</t>
  </si>
  <si>
    <t>TMS-260810-0044</t>
  </si>
  <si>
    <t>C0037</t>
  </si>
  <si>
    <t>TMS-260811-0045</t>
  </si>
  <si>
    <t>C0038</t>
  </si>
  <si>
    <t>TMS-260812-0046</t>
  </si>
  <si>
    <t>C0039</t>
  </si>
  <si>
    <t>TMS-260817-0047</t>
  </si>
  <si>
    <t>C9121</t>
  </si>
  <si>
    <t>TMS-260818-0048</t>
  </si>
  <si>
    <t>C0040</t>
  </si>
  <si>
    <t>TMS-260819-0049</t>
  </si>
  <si>
    <t>C0041</t>
  </si>
  <si>
    <t>TMS-260820-0050</t>
  </si>
  <si>
    <t>C9117</t>
  </si>
  <si>
    <t>TMS-260821-0051</t>
  </si>
  <si>
    <t>C0042</t>
  </si>
  <si>
    <t>TMS-260817-0052</t>
  </si>
  <si>
    <t>C0043</t>
  </si>
  <si>
    <t>TMS-260818-0053</t>
  </si>
  <si>
    <t>C0044</t>
  </si>
  <si>
    <t>TMS-260819-0054</t>
  </si>
  <si>
    <t>C0045</t>
  </si>
  <si>
    <t>TMS-260824-0055</t>
  </si>
  <si>
    <t>C0046</t>
  </si>
  <si>
    <t>TMS-260825-0056</t>
  </si>
  <si>
    <t>TMS-260826-0057</t>
  </si>
  <si>
    <t>C0047</t>
  </si>
  <si>
    <t>TMS-260827-0058</t>
  </si>
  <si>
    <t>C0048</t>
  </si>
  <si>
    <t>TMS-260828-0059</t>
  </si>
  <si>
    <t>C0049</t>
  </si>
  <si>
    <t>TMS-260824-0060</t>
  </si>
  <si>
    <t>C0050</t>
  </si>
  <si>
    <t>TMS-260825-0061</t>
  </si>
  <si>
    <t>C0051</t>
  </si>
  <si>
    <t>TMS-260826-0062</t>
  </si>
  <si>
    <t>C0052</t>
  </si>
  <si>
    <t>TMS-260831-0063</t>
  </si>
  <si>
    <t>C0053</t>
  </si>
  <si>
    <t>TMS-260901-0064</t>
  </si>
  <si>
    <t>C0054</t>
  </si>
  <si>
    <t>TMS-260902-0065</t>
  </si>
  <si>
    <t>C0055</t>
  </si>
  <si>
    <t>TMS-260903-0066</t>
  </si>
  <si>
    <t>C0056</t>
  </si>
  <si>
    <t>TMS-260904-0067</t>
  </si>
  <si>
    <t>C0057</t>
  </si>
  <si>
    <t>TMS-260831-0068</t>
  </si>
  <si>
    <t>C0058</t>
  </si>
  <si>
    <t>TMS-260901-0069</t>
  </si>
  <si>
    <t>C0059</t>
  </si>
  <si>
    <t>TMS-260902-0070</t>
  </si>
  <si>
    <t>C0060</t>
  </si>
  <si>
    <t>TMS-260907-0071</t>
  </si>
  <si>
    <t>C0061</t>
  </si>
  <si>
    <t>TMS-260908-0072</t>
  </si>
  <si>
    <t>C0062</t>
  </si>
  <si>
    <t>TMS-260909-0073</t>
  </si>
  <si>
    <t>C0063</t>
  </si>
  <si>
    <t>TMS-260910-0074</t>
  </si>
  <si>
    <t>C0064</t>
  </si>
  <si>
    <t>TMS-260911-0075</t>
  </si>
  <si>
    <t>C9119</t>
  </si>
  <si>
    <t>TMS-260907-0076</t>
  </si>
  <si>
    <t>C0065</t>
  </si>
  <si>
    <t>TMS-260908-0077</t>
  </si>
  <si>
    <t>C9103</t>
  </si>
  <si>
    <t>TMS-260909-0078</t>
  </si>
  <si>
    <t>C0066</t>
  </si>
  <si>
    <t>TMS-260914-0079</t>
  </si>
  <si>
    <t>C0067</t>
  </si>
  <si>
    <t>TMS-260915-0080</t>
  </si>
  <si>
    <t>TMS-260916-0081</t>
  </si>
  <si>
    <t>C0068</t>
  </si>
  <si>
    <t>TMS-260917-0082</t>
  </si>
  <si>
    <t>C0069</t>
  </si>
  <si>
    <t>TMS-260918-0083</t>
  </si>
  <si>
    <t>C0070</t>
  </si>
  <si>
    <t>TMS-260914-0084</t>
  </si>
  <si>
    <t>C0071</t>
  </si>
  <si>
    <t>TMS-260915-0085</t>
  </si>
  <si>
    <t>C0072</t>
  </si>
  <si>
    <t>TMS-260916-0086</t>
  </si>
  <si>
    <t>C0073</t>
  </si>
  <si>
    <t>TMS-260804-0087</t>
  </si>
  <si>
    <t>C0074</t>
  </si>
  <si>
    <t>TMS-260805-0088</t>
  </si>
  <si>
    <t>C0075</t>
  </si>
  <si>
    <t>TMS-260806-0089</t>
  </si>
  <si>
    <t>C0076</t>
  </si>
  <si>
    <t>TMS-260811-0090</t>
  </si>
  <si>
    <t>TMS-260812-0091</t>
  </si>
  <si>
    <t>C0077</t>
  </si>
  <si>
    <t>TMS-260813-0092</t>
  </si>
  <si>
    <t>C0078</t>
  </si>
  <si>
    <t>TMS-260818-0093</t>
  </si>
  <si>
    <t>C0079</t>
  </si>
  <si>
    <t>TMS-260819-0094</t>
  </si>
  <si>
    <t>C0080</t>
  </si>
  <si>
    <t>TMS-260820-0095</t>
  </si>
  <si>
    <t>C0081</t>
  </si>
  <si>
    <t>TMS-260825-0096</t>
  </si>
  <si>
    <t>C0082</t>
  </si>
  <si>
    <t>TMS-260826-0097</t>
  </si>
  <si>
    <t>C9122</t>
  </si>
  <si>
    <t>TMS-260827-0098</t>
  </si>
  <si>
    <t>C9102</t>
  </si>
  <si>
    <t>TMS-260901-0099</t>
  </si>
  <si>
    <t>C0083</t>
  </si>
  <si>
    <t>TMS-260902-0100</t>
  </si>
  <si>
    <t>C0084</t>
  </si>
  <si>
    <t>TMS-260903-0101</t>
  </si>
  <si>
    <t>C0085</t>
  </si>
  <si>
    <t>TMS-260908-0102</t>
  </si>
  <si>
    <t>C0086</t>
  </si>
  <si>
    <t>TMS-260909-0103</t>
  </si>
  <si>
    <t>C0087</t>
  </si>
  <si>
    <t>TMS-260910-0104</t>
  </si>
  <si>
    <t>C0088</t>
  </si>
  <si>
    <t>TMS-260915-0105</t>
  </si>
  <si>
    <t>C0089</t>
  </si>
  <si>
    <t>TMS-260916-0106</t>
  </si>
  <si>
    <t>C9106</t>
  </si>
  <si>
    <t>TMS-260917-0107</t>
  </si>
  <si>
    <t>C0090</t>
  </si>
  <si>
    <t>TMS-260629-0108</t>
  </si>
  <si>
    <t>Delivery delay</t>
  </si>
  <si>
    <t>TMS-260630-0109</t>
  </si>
  <si>
    <t>C0091</t>
  </si>
  <si>
    <t>Damaged item</t>
  </si>
  <si>
    <t>TMS-260701-0110</t>
  </si>
  <si>
    <t>App</t>
  </si>
  <si>
    <t>C0092</t>
  </si>
  <si>
    <t>Where is my order</t>
  </si>
  <si>
    <t>TMS-260702-0111</t>
  </si>
  <si>
    <t>C0093</t>
  </si>
  <si>
    <t>Address change</t>
  </si>
  <si>
    <t>TMS-260630-0112</t>
  </si>
  <si>
    <t>C9001</t>
  </si>
  <si>
    <t>TMS-260701-0113</t>
  </si>
  <si>
    <t>Chasing an update</t>
  </si>
  <si>
    <t>TMS-260706-0114</t>
  </si>
  <si>
    <t>C0094</t>
  </si>
  <si>
    <t>TMS-260707-0115</t>
  </si>
  <si>
    <t>C0095</t>
  </si>
  <si>
    <t>TMS-260708-0116</t>
  </si>
  <si>
    <t>C0096</t>
  </si>
  <si>
    <t>TMS-260709-0117</t>
  </si>
  <si>
    <t>Open</t>
  </si>
  <si>
    <t>C0097</t>
  </si>
  <si>
    <t>TMS-260707-0118</t>
  </si>
  <si>
    <t>C9002</t>
  </si>
  <si>
    <t>TMS-260708-0119</t>
  </si>
  <si>
    <t>TMS-260713-0120</t>
  </si>
  <si>
    <t>C9104</t>
  </si>
  <si>
    <t>TMS-260714-0121</t>
  </si>
  <si>
    <t>TMS-260715-0122</t>
  </si>
  <si>
    <t>TMS-260716-0123</t>
  </si>
  <si>
    <t>C0098</t>
  </si>
  <si>
    <t>TMS-260714-0124</t>
  </si>
  <si>
    <t>C9003</t>
  </si>
  <si>
    <t>TMS-260715-0125</t>
  </si>
  <si>
    <t>TMS-260720-0126</t>
  </si>
  <si>
    <t>C0099</t>
  </si>
  <si>
    <t>TMS-260721-0127</t>
  </si>
  <si>
    <t>C0100</t>
  </si>
  <si>
    <t>TMS-260722-0128</t>
  </si>
  <si>
    <t>C9105</t>
  </si>
  <si>
    <t>TMS-260723-0129</t>
  </si>
  <si>
    <t>C0101</t>
  </si>
  <si>
    <t>TMS-260721-0130</t>
  </si>
  <si>
    <t>C9004</t>
  </si>
  <si>
    <t>TMS-260722-0131</t>
  </si>
  <si>
    <t>TMS-260727-0132</t>
  </si>
  <si>
    <t>TMS-260728-0133</t>
  </si>
  <si>
    <t>TMS-260729-0134</t>
  </si>
  <si>
    <t>C9115</t>
  </si>
  <si>
    <t>TMS-260730-0135</t>
  </si>
  <si>
    <t>TMS-260728-0136</t>
  </si>
  <si>
    <t>C9005</t>
  </si>
  <si>
    <t>TMS-260729-0137</t>
  </si>
  <si>
    <t>TMS-260803-0138</t>
  </si>
  <si>
    <t>C9114</t>
  </si>
  <si>
    <t>TMS-260804-0139</t>
  </si>
  <si>
    <t>C0102</t>
  </si>
  <si>
    <t>TMS-260805-0140</t>
  </si>
  <si>
    <t>C0103</t>
  </si>
  <si>
    <t>TMS-260806-0141</t>
  </si>
  <si>
    <t>C0104</t>
  </si>
  <si>
    <t>TMS-260804-0142</t>
  </si>
  <si>
    <t>C9006</t>
  </si>
  <si>
    <t>TMS-260805-0143</t>
  </si>
  <si>
    <t>TMS-260810-0144</t>
  </si>
  <si>
    <t>TMS-260811-0145</t>
  </si>
  <si>
    <t>TMS-260812-0146</t>
  </si>
  <si>
    <t>C0105</t>
  </si>
  <si>
    <t>TMS-260813-0147</t>
  </si>
  <si>
    <t>C0106</t>
  </si>
  <si>
    <t>TMS-260811-0148</t>
  </si>
  <si>
    <t>C9007</t>
  </si>
  <si>
    <t>TMS-260812-0149</t>
  </si>
  <si>
    <t>TMS-260817-0150</t>
  </si>
  <si>
    <t>C0107</t>
  </si>
  <si>
    <t>TMS-260818-0151</t>
  </si>
  <si>
    <t>C0108</t>
  </si>
  <si>
    <t>TMS-260819-0152</t>
  </si>
  <si>
    <t>TMS-260820-0153</t>
  </si>
  <si>
    <t>C9109</t>
  </si>
  <si>
    <t>TMS-260818-0154</t>
  </si>
  <si>
    <t>C9008</t>
  </si>
  <si>
    <t>TMS-260819-0155</t>
  </si>
  <si>
    <t>TMS-260824-0156</t>
  </si>
  <si>
    <t>TMS-260825-0157</t>
  </si>
  <si>
    <t>TMS-260826-0158</t>
  </si>
  <si>
    <t>C0109</t>
  </si>
  <si>
    <t>TMS-260827-0159</t>
  </si>
  <si>
    <t>TMS-260825-0160</t>
  </si>
  <si>
    <t>C9009</t>
  </si>
  <si>
    <t>TMS-260826-0161</t>
  </si>
  <si>
    <t>TMS-260831-0162</t>
  </si>
  <si>
    <t>C0110</t>
  </si>
  <si>
    <t>TMS-260901-0163</t>
  </si>
  <si>
    <t>C0111</t>
  </si>
  <si>
    <t>TMS-260902-0164</t>
  </si>
  <si>
    <t>C0112</t>
  </si>
  <si>
    <t>TMS-260903-0165</t>
  </si>
  <si>
    <t>C0113</t>
  </si>
  <si>
    <t>TMS-260901-0166</t>
  </si>
  <si>
    <t>C9010</t>
  </si>
  <si>
    <t>TMS-260902-0167</t>
  </si>
  <si>
    <t>TMS-260907-0168</t>
  </si>
  <si>
    <t>C0114</t>
  </si>
  <si>
    <t>TMS-260908-0169</t>
  </si>
  <si>
    <t>C0115</t>
  </si>
  <si>
    <t>TMS-260909-0170</t>
  </si>
  <si>
    <t>C0116</t>
  </si>
  <si>
    <t>TMS-260910-0171</t>
  </si>
  <si>
    <t>TMS-260908-0172</t>
  </si>
  <si>
    <t>C9011</t>
  </si>
  <si>
    <t>TMS-260909-0173</t>
  </si>
  <si>
    <t>TMS-260914-0174</t>
  </si>
  <si>
    <t>C0117</t>
  </si>
  <si>
    <t>TMS-260915-0175</t>
  </si>
  <si>
    <t>C0118</t>
  </si>
  <si>
    <t>TMS-260916-0176</t>
  </si>
  <si>
    <t>C0119</t>
  </si>
  <si>
    <t>TMS-260917-0177</t>
  </si>
  <si>
    <t>C0120</t>
  </si>
  <si>
    <t>TMS-260915-0178</t>
  </si>
  <si>
    <t>C9012</t>
  </si>
  <si>
    <t>TMS-260916-0179</t>
  </si>
  <si>
    <t>TMS-260921-0180</t>
  </si>
  <si>
    <t>C0121</t>
  </si>
  <si>
    <t>TMS-260922-0181</t>
  </si>
  <si>
    <t>TMS-260923-0182</t>
  </si>
  <si>
    <t>C0122</t>
  </si>
  <si>
    <t>TMS-260924-0183</t>
  </si>
  <si>
    <t>C0123</t>
  </si>
  <si>
    <t>TMS-260629-0184</t>
  </si>
  <si>
    <t>P1</t>
  </si>
  <si>
    <t>Urgent order</t>
  </si>
  <si>
    <t>TMS-260630-0185</t>
  </si>
  <si>
    <t>C0124</t>
  </si>
  <si>
    <t>Account locked</t>
  </si>
  <si>
    <t>TMS-260701-0186</t>
  </si>
  <si>
    <t>C0125</t>
  </si>
  <si>
    <t>Failed payment</t>
  </si>
  <si>
    <t>TMS-260707-0187</t>
  </si>
  <si>
    <t>C0126</t>
  </si>
  <si>
    <t>TMS-260708-0188</t>
  </si>
  <si>
    <t>C0127</t>
  </si>
  <si>
    <t>TMS-260709-0189</t>
  </si>
  <si>
    <t>C0128</t>
  </si>
  <si>
    <t>TMS-260715-0190</t>
  </si>
  <si>
    <t>C9100</t>
  </si>
  <si>
    <t>TMS-260716-0191</t>
  </si>
  <si>
    <t>C0129</t>
  </si>
  <si>
    <t>TMS-260717-0192</t>
  </si>
  <si>
    <t>C0130</t>
  </si>
  <si>
    <t>TMS-260723-0193</t>
  </si>
  <si>
    <t>TMS-260724-0194</t>
  </si>
  <si>
    <t>C0131</t>
  </si>
  <si>
    <t>TMS-260720-0195</t>
  </si>
  <si>
    <t>C0132</t>
  </si>
  <si>
    <t>TMS-260731-0196</t>
  </si>
  <si>
    <t>C0133</t>
  </si>
  <si>
    <t>TMS-260727-0197</t>
  </si>
  <si>
    <t>C0134</t>
  </si>
  <si>
    <t>TMS-260728-0198</t>
  </si>
  <si>
    <t>C0135</t>
  </si>
  <si>
    <t>TMS-260803-0199</t>
  </si>
  <si>
    <t>C0136</t>
  </si>
  <si>
    <t>TMS-260804-0200</t>
  </si>
  <si>
    <t>TMS-260805-0201</t>
  </si>
  <si>
    <t>TMS-260811-0202</t>
  </si>
  <si>
    <t>C9123</t>
  </si>
  <si>
    <t>TMS-260812-0203</t>
  </si>
  <si>
    <t>TMS-260813-0204</t>
  </si>
  <si>
    <t>C0137</t>
  </si>
  <si>
    <t>TMS-260819-0205</t>
  </si>
  <si>
    <t>C0138</t>
  </si>
  <si>
    <t>TMS-260820-0206</t>
  </si>
  <si>
    <t>C0139</t>
  </si>
  <si>
    <t>TMS-260821-0207</t>
  </si>
  <si>
    <t>C0140</t>
  </si>
  <si>
    <t>TMS-260827-0208</t>
  </si>
  <si>
    <t>C0141</t>
  </si>
  <si>
    <t>TMS-260828-0209</t>
  </si>
  <si>
    <t>TMS-260824-0210</t>
  </si>
  <si>
    <t>C0142</t>
  </si>
  <si>
    <t>TMS-260904-0211</t>
  </si>
  <si>
    <t>C0143</t>
  </si>
  <si>
    <t>TMS-260831-0212</t>
  </si>
  <si>
    <t>C0144</t>
  </si>
  <si>
    <t>TMS-260901-0213</t>
  </si>
  <si>
    <t>C0145</t>
  </si>
  <si>
    <t>TMS-260907-0214</t>
  </si>
  <si>
    <t>C0146</t>
  </si>
  <si>
    <t>TMS-260908-0215</t>
  </si>
  <si>
    <t>C9111</t>
  </si>
  <si>
    <t>TMS-260909-0216</t>
  </si>
  <si>
    <t>C0147</t>
  </si>
  <si>
    <t>TMS-260915-0217</t>
  </si>
  <si>
    <t>TMS-260916-0218</t>
  </si>
  <si>
    <t>C0148</t>
  </si>
  <si>
    <t>TMS-260917-0219</t>
  </si>
  <si>
    <t>C0149</t>
  </si>
  <si>
    <t>TMS-260923-0220</t>
  </si>
  <si>
    <t>C0150</t>
  </si>
  <si>
    <t>TMS-260924-0221</t>
  </si>
  <si>
    <t>TMS-260925-0222</t>
  </si>
  <si>
    <t>C0151</t>
  </si>
  <si>
    <t>TMS-260929-0223</t>
  </si>
  <si>
    <t>TMS-260929-0224</t>
  </si>
  <si>
    <t>C0152</t>
  </si>
  <si>
    <t>TMS-260929-0225</t>
  </si>
  <si>
    <t>C0153</t>
  </si>
  <si>
    <t>TMS-260701-0226</t>
  </si>
  <si>
    <t>C0154</t>
  </si>
  <si>
    <t>Live order help</t>
  </si>
  <si>
    <t>TMS-260702-0227</t>
  </si>
  <si>
    <t>Login help</t>
  </si>
  <si>
    <t>TMS-260708-0228</t>
  </si>
  <si>
    <t>Fee question</t>
  </si>
  <si>
    <t>TMS-260709-0229</t>
  </si>
  <si>
    <t>C0155</t>
  </si>
  <si>
    <t>Tracking</t>
  </si>
  <si>
    <t>TMS-260715-0230</t>
  </si>
  <si>
    <t>C0156</t>
  </si>
  <si>
    <t>TMS-260716-0231</t>
  </si>
  <si>
    <t>C0157</t>
  </si>
  <si>
    <t>TMS-260722-0232</t>
  </si>
  <si>
    <t>C0158</t>
  </si>
  <si>
    <t>TMS-260723-0233</t>
  </si>
  <si>
    <t>C0159</t>
  </si>
  <si>
    <t>TMS-260729-0234</t>
  </si>
  <si>
    <t>C0160</t>
  </si>
  <si>
    <t>TMS-260730-0235</t>
  </si>
  <si>
    <t>C0161</t>
  </si>
  <si>
    <t>TMS-260805-0236</t>
  </si>
  <si>
    <t>TMS-260806-0237</t>
  </si>
  <si>
    <t>C0162</t>
  </si>
  <si>
    <t>TMS-260812-0238</t>
  </si>
  <si>
    <t>C0163</t>
  </si>
  <si>
    <t>TMS-260813-0239</t>
  </si>
  <si>
    <t>C0164</t>
  </si>
  <si>
    <t>TMS-260819-0240</t>
  </si>
  <si>
    <t>C0165</t>
  </si>
  <si>
    <t>TMS-260820-0241</t>
  </si>
  <si>
    <t>C0166</t>
  </si>
  <si>
    <t>TMS-260826-0242</t>
  </si>
  <si>
    <t>C0167</t>
  </si>
  <si>
    <t>TMS-260827-0243</t>
  </si>
  <si>
    <t>C0168</t>
  </si>
  <si>
    <t>TMS-260902-0244</t>
  </si>
  <si>
    <t>C0169</t>
  </si>
  <si>
    <t>TMS-260903-0245</t>
  </si>
  <si>
    <t>C0170</t>
  </si>
  <si>
    <t>TMS-260909-0246</t>
  </si>
  <si>
    <t>C0171</t>
  </si>
  <si>
    <t>TMS-260910-0247</t>
  </si>
  <si>
    <t>C0172</t>
  </si>
  <si>
    <t>TMS-260916-0248</t>
  </si>
  <si>
    <t>C0173</t>
  </si>
  <si>
    <t>TMS-260917-0249</t>
  </si>
  <si>
    <t>C0174</t>
  </si>
  <si>
    <t>TMS-260923-0250</t>
  </si>
  <si>
    <t>C0175</t>
  </si>
  <si>
    <t>TMS-260924-0251</t>
  </si>
  <si>
    <t>TMS-260629-0252</t>
  </si>
  <si>
    <t>C0176</t>
  </si>
  <si>
    <t>Faulty item</t>
  </si>
  <si>
    <t>TMS-260630-0253</t>
  </si>
  <si>
    <t>A3</t>
  </si>
  <si>
    <t>Wrong item</t>
  </si>
  <si>
    <t>TMS-260701-0254</t>
  </si>
  <si>
    <t>C0177</t>
  </si>
  <si>
    <t>Missing part</t>
  </si>
  <si>
    <t>TMS-260702-0255</t>
  </si>
  <si>
    <t>C0178</t>
  </si>
  <si>
    <t>How to use</t>
  </si>
  <si>
    <t>TMS-260706-0256</t>
  </si>
  <si>
    <t>C0179</t>
  </si>
  <si>
    <t>TMS-260707-0257</t>
  </si>
  <si>
    <t>C0180</t>
  </si>
  <si>
    <t>TMS-260708-0258</t>
  </si>
  <si>
    <t>TMS-260709-0259</t>
  </si>
  <si>
    <t>C0181</t>
  </si>
  <si>
    <t>TMS-260713-0260</t>
  </si>
  <si>
    <t>C0182</t>
  </si>
  <si>
    <t>TMS-260714-0261</t>
  </si>
  <si>
    <t>C0183</t>
  </si>
  <si>
    <t>TMS-260715-0262</t>
  </si>
  <si>
    <t>TMS-260716-0263</t>
  </si>
  <si>
    <t>C0184</t>
  </si>
  <si>
    <t>TMS-260720-0264</t>
  </si>
  <si>
    <t>C0185</t>
  </si>
  <si>
    <t>TMS-260721-0265</t>
  </si>
  <si>
    <t>TMS-260722-0266</t>
  </si>
  <si>
    <t>C0186</t>
  </si>
  <si>
    <t>TMS-260723-0267</t>
  </si>
  <si>
    <t>C0187</t>
  </si>
  <si>
    <t>TMS-260727-0268</t>
  </si>
  <si>
    <t>C0188</t>
  </si>
  <si>
    <t>TMS-260728-0269</t>
  </si>
  <si>
    <t>C0189</t>
  </si>
  <si>
    <t>TMS-260729-0270</t>
  </si>
  <si>
    <t>C0190</t>
  </si>
  <si>
    <t>TMS-260730-0271</t>
  </si>
  <si>
    <t>C0191</t>
  </si>
  <si>
    <t>TMS-260803-0272</t>
  </si>
  <si>
    <t>C0192</t>
  </si>
  <si>
    <t>TMS-260804-0273</t>
  </si>
  <si>
    <t>C0193</t>
  </si>
  <si>
    <t>TMS-260805-0274</t>
  </si>
  <si>
    <t>C9101</t>
  </si>
  <si>
    <t>TMS-260806-0275</t>
  </si>
  <si>
    <t>C0194</t>
  </si>
  <si>
    <t>TMS-260810-0276</t>
  </si>
  <si>
    <t>TMS-260811-0277</t>
  </si>
  <si>
    <t>C0195</t>
  </si>
  <si>
    <t>TMS-260812-0278</t>
  </si>
  <si>
    <t>C0196</t>
  </si>
  <si>
    <t>TMS-260813-0279</t>
  </si>
  <si>
    <t>C0197</t>
  </si>
  <si>
    <t>TMS-260817-0280</t>
  </si>
  <si>
    <t>C0198</t>
  </si>
  <si>
    <t>TMS-260818-0281</t>
  </si>
  <si>
    <t>TMS-260819-0282</t>
  </si>
  <si>
    <t>C0199</t>
  </si>
  <si>
    <t>TMS-260820-0283</t>
  </si>
  <si>
    <t>C0200</t>
  </si>
  <si>
    <t>TMS-260824-0284</t>
  </si>
  <si>
    <t>TMS-260825-0285</t>
  </si>
  <si>
    <t>TMS-260826-0286</t>
  </si>
  <si>
    <t>C0201</t>
  </si>
  <si>
    <t>TMS-260827-0287</t>
  </si>
  <si>
    <t>C0202</t>
  </si>
  <si>
    <t>TMS-260831-0288</t>
  </si>
  <si>
    <t>TMS-260901-0289</t>
  </si>
  <si>
    <t>C0203</t>
  </si>
  <si>
    <t>TMS-260902-0290</t>
  </si>
  <si>
    <t>TMS-260903-0291</t>
  </si>
  <si>
    <t>C0204</t>
  </si>
  <si>
    <t>TMS-260907-0292</t>
  </si>
  <si>
    <t>C0205</t>
  </si>
  <si>
    <t>TMS-260908-0293</t>
  </si>
  <si>
    <t>TMS-260909-0294</t>
  </si>
  <si>
    <t>C0206</t>
  </si>
  <si>
    <t>TMS-260910-0295</t>
  </si>
  <si>
    <t>TMS-260914-0296</t>
  </si>
  <si>
    <t>C0207</t>
  </si>
  <si>
    <t>TMS-260915-0297</t>
  </si>
  <si>
    <t>C0208</t>
  </si>
  <si>
    <t>TMS-260916-0298</t>
  </si>
  <si>
    <t>C0209</t>
  </si>
  <si>
    <t>TMS-260917-0299</t>
  </si>
  <si>
    <t>C0210</t>
  </si>
  <si>
    <t>TMS-260921-0300</t>
  </si>
  <si>
    <t>C0211</t>
  </si>
  <si>
    <t>TMS-260922-0301</t>
  </si>
  <si>
    <t>TMS-260923-0302</t>
  </si>
  <si>
    <t>C0212</t>
  </si>
  <si>
    <t>TMS-260924-0303</t>
  </si>
  <si>
    <t>C0213</t>
  </si>
  <si>
    <t>TMS-260630-0304</t>
  </si>
  <si>
    <t>C0214</t>
  </si>
  <si>
    <t>Can't sign in</t>
  </si>
  <si>
    <t>TMS-260701-0305</t>
  </si>
  <si>
    <t>C0215</t>
  </si>
  <si>
    <t>Password reset</t>
  </si>
  <si>
    <t>TMS-260702-0306</t>
  </si>
  <si>
    <t>C0216</t>
  </si>
  <si>
    <t>Locked account</t>
  </si>
  <si>
    <t>TMS-260707-0307</t>
  </si>
  <si>
    <t>C0217</t>
  </si>
  <si>
    <t>TMS-260708-0308</t>
  </si>
  <si>
    <t>TMS-260709-0309</t>
  </si>
  <si>
    <t>C0218</t>
  </si>
  <si>
    <t>TMS-260714-0310</t>
  </si>
  <si>
    <t>TMS-260715-0311</t>
  </si>
  <si>
    <t>C0219</t>
  </si>
  <si>
    <t>TMS-260716-0312</t>
  </si>
  <si>
    <t>TMS-260721-0313</t>
  </si>
  <si>
    <t>C0220</t>
  </si>
  <si>
    <t>TMS-260722-0314</t>
  </si>
  <si>
    <t>C0221</t>
  </si>
  <si>
    <t>TMS-260723-0315</t>
  </si>
  <si>
    <t>TMS-260728-0316</t>
  </si>
  <si>
    <t>C0222</t>
  </si>
  <si>
    <t>TMS-260729-0317</t>
  </si>
  <si>
    <t>C9116</t>
  </si>
  <si>
    <t>TMS-260730-0318</t>
  </si>
  <si>
    <t>C0223</t>
  </si>
  <si>
    <t>TMS-260804-0319</t>
  </si>
  <si>
    <t>C0224</t>
  </si>
  <si>
    <t>TMS-260805-0320</t>
  </si>
  <si>
    <t>TMS-260806-0321</t>
  </si>
  <si>
    <t>C0225</t>
  </si>
  <si>
    <t>TMS-260811-0322</t>
  </si>
  <si>
    <t>C0226</t>
  </si>
  <si>
    <t>TMS-260812-0323</t>
  </si>
  <si>
    <t>TMS-260813-0324</t>
  </si>
  <si>
    <t>TMS-260818-0325</t>
  </si>
  <si>
    <t>C0227</t>
  </si>
  <si>
    <t>TMS-260819-0326</t>
  </si>
  <si>
    <t>TMS-260820-0327</t>
  </si>
  <si>
    <t>C0228</t>
  </si>
  <si>
    <t>TMS-260825-0328</t>
  </si>
  <si>
    <t>TMS-260826-0329</t>
  </si>
  <si>
    <t>C0229</t>
  </si>
  <si>
    <t>TMS-260827-0330</t>
  </si>
  <si>
    <t>C0230</t>
  </si>
  <si>
    <t>TMS-260901-0331</t>
  </si>
  <si>
    <t>C0231</t>
  </si>
  <si>
    <t>TMS-260902-0332</t>
  </si>
  <si>
    <t>TMS-260903-0333</t>
  </si>
  <si>
    <t>TMS-260908-0334</t>
  </si>
  <si>
    <t>C0232</t>
  </si>
  <si>
    <t>TMS-260909-0335</t>
  </si>
  <si>
    <t>C0233</t>
  </si>
  <si>
    <t>TMS-260910-0336</t>
  </si>
  <si>
    <t>C0234</t>
  </si>
  <si>
    <t>TMS-260915-0337</t>
  </si>
  <si>
    <t>TMS-260916-0338</t>
  </si>
  <si>
    <t>C0235</t>
  </si>
  <si>
    <t>TMS-260917-0339</t>
  </si>
  <si>
    <t>C0236</t>
  </si>
  <si>
    <t>TMS-260922-0340</t>
  </si>
  <si>
    <t>C0237</t>
  </si>
  <si>
    <t>TMS-260923-0341</t>
  </si>
  <si>
    <t>C0238</t>
  </si>
  <si>
    <t>TMS-260924-0342</t>
  </si>
  <si>
    <t>C0239</t>
  </si>
  <si>
    <t>TMS-260629-0343</t>
  </si>
  <si>
    <t>C0240</t>
  </si>
  <si>
    <t>Points missing</t>
  </si>
  <si>
    <t>TMS-260630-0344</t>
  </si>
  <si>
    <t>C0241</t>
  </si>
  <si>
    <t>Voucher</t>
  </si>
  <si>
    <t>TMS-260701-0345</t>
  </si>
  <si>
    <t>C0242</t>
  </si>
  <si>
    <t>Tier query</t>
  </si>
  <si>
    <t>TMS-260706-0346</t>
  </si>
  <si>
    <t>C0243</t>
  </si>
  <si>
    <t>TMS-260707-0347</t>
  </si>
  <si>
    <t>C0244</t>
  </si>
  <si>
    <t>TMS-260708-0348</t>
  </si>
  <si>
    <t>C0245</t>
  </si>
  <si>
    <t>TMS-260713-0349</t>
  </si>
  <si>
    <t>C0246</t>
  </si>
  <si>
    <t>TMS-260714-0350</t>
  </si>
  <si>
    <t>C0247</t>
  </si>
  <si>
    <t>TMS-260715-0351</t>
  </si>
  <si>
    <t>C0248</t>
  </si>
  <si>
    <t>TMS-260720-0352</t>
  </si>
  <si>
    <t>C0249</t>
  </si>
  <si>
    <t>TMS-260721-0353</t>
  </si>
  <si>
    <t>C0250</t>
  </si>
  <si>
    <t>TMS-260722-0354</t>
  </si>
  <si>
    <t>C0251</t>
  </si>
  <si>
    <t>TMS-260727-0355</t>
  </si>
  <si>
    <t>TMS-260728-0356</t>
  </si>
  <si>
    <t>C0252</t>
  </si>
  <si>
    <t>TMS-260729-0357</t>
  </si>
  <si>
    <t>TMS-260803-0358</t>
  </si>
  <si>
    <t>C0253</t>
  </si>
  <si>
    <t>TMS-260804-0359</t>
  </si>
  <si>
    <t>C0254</t>
  </si>
  <si>
    <t>TMS-260805-0360</t>
  </si>
  <si>
    <t>TMS-260810-0361</t>
  </si>
  <si>
    <t>C0255</t>
  </si>
  <si>
    <t>TMS-260811-0362</t>
  </si>
  <si>
    <t>C0256</t>
  </si>
  <si>
    <t>TMS-260812-0363</t>
  </si>
  <si>
    <t>TMS-260817-0364</t>
  </si>
  <si>
    <t>TMS-260818-0365</t>
  </si>
  <si>
    <t>C0257</t>
  </si>
  <si>
    <t>TMS-260819-0366</t>
  </si>
  <si>
    <t>C0258</t>
  </si>
  <si>
    <t>TMS-260824-0367</t>
  </si>
  <si>
    <t>TMS-260825-0368</t>
  </si>
  <si>
    <t>C0259</t>
  </si>
  <si>
    <t>TMS-260826-0369</t>
  </si>
  <si>
    <t>C0260</t>
  </si>
  <si>
    <t>TMS-260831-0370</t>
  </si>
  <si>
    <t>C0261</t>
  </si>
  <si>
    <t>TMS-260901-0371</t>
  </si>
  <si>
    <t>C0262</t>
  </si>
  <si>
    <t>TMS-260902-0372</t>
  </si>
  <si>
    <t>C0263</t>
  </si>
  <si>
    <t>TMS-260907-0373</t>
  </si>
  <si>
    <t>C0264</t>
  </si>
  <si>
    <t>TMS-260908-0374</t>
  </si>
  <si>
    <t>TMS-260909-0375</t>
  </si>
  <si>
    <t>C0265</t>
  </si>
  <si>
    <t>TMS-260914-0376</t>
  </si>
  <si>
    <t>TMS-260915-0377</t>
  </si>
  <si>
    <t>C0266</t>
  </si>
  <si>
    <t>TMS-260916-0378</t>
  </si>
  <si>
    <t>C0267</t>
  </si>
  <si>
    <t>TMS-260921-0379</t>
  </si>
  <si>
    <t>C0268</t>
  </si>
  <si>
    <t>TMS-260922-0380</t>
  </si>
  <si>
    <t>TMS-260923-0381</t>
  </si>
  <si>
    <t>TMS-260930-0382</t>
  </si>
  <si>
    <t>TMS-260930-0383</t>
  </si>
  <si>
    <t>TMS-260930-0384</t>
  </si>
  <si>
    <t>C0269</t>
  </si>
  <si>
    <t>TMS-260930-0385</t>
  </si>
  <si>
    <t>C0270</t>
  </si>
  <si>
    <t>TMS-260930-0386</t>
  </si>
  <si>
    <t>TMS-260930-0387</t>
  </si>
  <si>
    <t>TMS-260929-0388</t>
  </si>
  <si>
    <t>C0271</t>
  </si>
  <si>
    <t>TMS-260929-0389</t>
  </si>
  <si>
    <t>C0272</t>
  </si>
  <si>
    <t>TMS-260929-0390</t>
  </si>
  <si>
    <t>TMS-260929-0391</t>
  </si>
  <si>
    <t>C0273</t>
  </si>
  <si>
    <t>TMS-260930-0392</t>
  </si>
  <si>
    <t>C0274</t>
  </si>
  <si>
    <t>TMS-260930-0393</t>
  </si>
  <si>
    <t>TMS-260930-0394</t>
  </si>
  <si>
    <t>C0275</t>
  </si>
  <si>
    <t>TMS-260930-0395</t>
  </si>
  <si>
    <t>Pending customer</t>
  </si>
  <si>
    <t>C0276</t>
  </si>
  <si>
    <t>New user</t>
  </si>
  <si>
    <t>TMS-260930-0396</t>
  </si>
  <si>
    <t>TMS-260930-0397</t>
  </si>
  <si>
    <t>C0277</t>
  </si>
  <si>
    <t>TMS-260930-0398</t>
  </si>
  <si>
    <t>C0278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</si>
</sst>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%"/>
    <numFmt numFmtId="165" formatCode="yyyy-mm-dd hh:mm"/>
    <numFmt numFmtId="166" formatCode="0.0"/>
  </numFmts>
  <fonts count="3" x14ac:knownFonts="1">
    <font>
      <color theme="1"/>
      <family val="2"/>
      <scheme val="minor"/>
      <sz val="11"/>
      <name val="Calibri"/>
    </font>
    <font>
      <b/>
    </font>
    <font>
      <b/>
      <color rgb="FFF3EEE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A171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2" fillId="2" borderId="0" xfId="0" applyFont="1" applyFill="1" applyAlignment="1">
      <alignment vertical="center" wrapText="1"/>
    </xf>
    <xf numFmtId="166" fontId="0" fillId="0" borderId="0" xfId="0" applyNumberFormat="1"/>
    <xf numFmtId="165" fontId="2" fillId="2" borderId="0" xfId="0" applyNumberFormat="1" applyFont="1" applyFill="1" applyAlignment="1">
      <alignment vertical="center" wrapText="1"/>
    </xf>
    <xf numFmtId="166" fontId="2" fillId="2" borderId="0" xfId="0" applyNumberFormat="1" applyFont="1" applyFill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name="Roster" displayName="Roster" ref="A1:C19" totalsRowShown="1" headerRowCount="1">
  <autoFilter ref="A1:C19">
    <filterColumn colId="0" hiddenButton="0"/>
    <filterColumn colId="1" hiddenButton="0"/>
    <filterColumn colId="2" hiddenButton="0"/>
  </autoFilter>
  <tableColumns count="3">
    <tableColumn id="1" name="agent_id" totalsRowLabel="Total"/>
    <tableColumn id="2" name="site" totalsRowFunction="none"/>
    <tableColumn id="3" name="primary_queue" totalsRowFunction="none"/>
  </tableColumns>
  <tableStyleInfo name="TableStyleMedium2" showFirstColumn="0" showLastColumn="0" showRowStripes="0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name="Tickets" displayName="Tickets" ref="A1:R399" totalsRowShown="1" headerRowCount="1">
  <autoFilter ref="A1:R399">
    <filterColumn colId="0" hiddenButton="0"/>
    <filterColumn colId="1" hiddenButton="0"/>
    <filterColumn colId="2" hiddenButton="0"/>
    <filterColumn colId="3" hiddenButton="0"/>
    <filterColumn colId="4" hiddenButton="0"/>
    <filterColumn colId="5" hiddenButton="0"/>
    <filterColumn colId="6" hiddenButton="0"/>
    <filterColumn colId="7" hiddenButton="0"/>
    <filterColumn colId="8" hiddenButton="0"/>
    <filterColumn colId="9" hiddenButton="0"/>
    <filterColumn colId="10" hiddenButton="0"/>
    <filterColumn colId="11" hiddenButton="0"/>
    <filterColumn colId="12" hiddenButton="0"/>
    <filterColumn colId="13" hiddenButton="0"/>
    <filterColumn colId="14" hiddenButton="0"/>
    <filterColumn colId="15" hiddenButton="0"/>
    <filterColumn colId="16" hiddenButton="0"/>
    <filterColumn colId="17" hiddenButton="0"/>
  </autoFilter>
  <tableColumns count="18">
    <tableColumn id="1" name="ticket_id" totalsRowLabel="Total"/>
    <tableColumn id="2" name="opened_at" totalsRowFunction="none"/>
    <tableColumn id="3" name="first_response_at" totalsRowFunction="none"/>
    <tableColumn id="4" name="resolved_at" totalsRowFunction="none"/>
    <tableColumn id="5" name="status" totalsRowFunction="none"/>
    <tableColumn id="6" name="channel" totalsRowFunction="none"/>
    <tableColumn id="7" name="queue" totalsRowFunction="none"/>
    <tableColumn id="8" name="priority" totalsRowFunction="none"/>
    <tableColumn id="9" name="site" totalsRowFunction="none"/>
    <tableColumn id="10" name="agent_id" totalsRowFunction="none"/>
    <tableColumn id="11" name="customer_id" totalsRowFunction="none"/>
    <tableColumn id="12" name="contact_reason" totalsRowFunction="none"/>
    <tableColumn id="13" name="transfers" totalsRowFunction="none"/>
    <tableColumn id="14" name="reopened" totalsRowFunction="none"/>
    <tableColumn id="15" name="sla_target_hrs" totalsRowFunction="none"/>
    <tableColumn id="16" name="Flag" totalsRowFunction="none"/>
    <tableColumn id="17" name="ResolveHrs" totalsRowFunction="none"/>
    <tableColumn id="18" name="IsBreach" totalsRowFunction="none"/>
  </tableColumns>
  <tableStyleInfo name="TableStyleMedium2"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0"/>
  <sheetFormatPr defaultRowHeight="15" outlineLevelRow="0" outlineLevelCol="0" x14ac:dyDescent="55"/>
  <cols>
    <col min="1" max="1" width="42" customWidth="1"/>
    <col min="2" max="2" width="22" customWidth="1"/>
  </cols>
  <sheetData>
    <row r="1" spans="1:2" x14ac:dyDescent="0.25">
      <c r="A1" s="1" t="s">
        <v>0</v>
      </c>
      <c r="B1" t="s">
        <v>1</v>
      </c>
    </row>
    <row r="2" spans="1:2" x14ac:dyDescent="0.25">
      <c r="A2" t="s">
        <v>2</v>
      </c>
      <c r="B2">
        <v>388</v>
      </c>
    </row>
    <row r="3" spans="1:2" x14ac:dyDescent="0.25">
      <c r="A3" t="s">
        <v>3</v>
      </c>
      <c r="B3">
        <v>10</v>
      </c>
    </row>
    <row r="4" spans="1:2" x14ac:dyDescent="0.25">
      <c r="A4" t="s">
        <v>4</v>
      </c>
      <c r="B4">
        <v>0.15463917525773196</v>
      </c>
    </row>
    <row r="5" spans="1:2" x14ac:dyDescent="0.25">
      <c r="A5" t="s">
        <v>5</v>
      </c>
      <c r="B5">
        <v>0.7619047619047619</v>
      </c>
    </row>
    <row r="6" spans="1:2" x14ac:dyDescent="0.25">
      <c r="A6" t="s">
        <v>6</v>
      </c>
      <c r="B6">
        <v>42</v>
      </c>
    </row>
    <row r="7" spans="1:2" x14ac:dyDescent="0.25">
      <c r="A7" t="s">
        <v>7</v>
      </c>
      <c r="B7" s="2">
        <v>0.05333333333333334</v>
      </c>
    </row>
    <row r="8" spans="1:2" x14ac:dyDescent="0.25">
      <c r="A8" t="s">
        <v>8</v>
      </c>
      <c r="B8">
        <v>0.5535714285714286</v>
      </c>
    </row>
    <row r="9" spans="1:2" x14ac:dyDescent="0.25">
      <c r="A9" t="s">
        <v>9</v>
      </c>
      <c r="B9" s="2">
        <v>0</v>
      </c>
    </row>
    <row r="10" spans="1:2" x14ac:dyDescent="0.25">
      <c r="A10" t="s">
        <v>10</v>
      </c>
      <c r="B10">
        <v>0.05555555555555555</v>
      </c>
    </row>
    <row r="11" spans="1:2" x14ac:dyDescent="0.25">
      <c r="A11" t="s">
        <v>11</v>
      </c>
      <c r="B11">
        <v>0.36666666666666664</v>
      </c>
    </row>
    <row r="12" spans="1:2" x14ac:dyDescent="0.25">
      <c r="A12" t="s">
        <v>12</v>
      </c>
      <c r="B12">
        <v>0.3333333333333333</v>
      </c>
    </row>
    <row r="13" spans="1:2" x14ac:dyDescent="0.25">
      <c r="A13" t="s">
        <v>13</v>
      </c>
      <c r="B13">
        <v>0.375</v>
      </c>
    </row>
    <row r="14" spans="1:2" x14ac:dyDescent="0.25">
      <c r="A14" t="s">
        <v>14</v>
      </c>
      <c r="B14">
        <v>0</v>
      </c>
    </row>
    <row r="15" spans="1:2" x14ac:dyDescent="0.25">
      <c r="A15" t="s">
        <v>15</v>
      </c>
      <c r="B15">
        <v>3.948453608247423</v>
      </c>
    </row>
    <row r="16" spans="1:2" x14ac:dyDescent="0.25">
      <c r="A16" t="s">
        <v>16</v>
      </c>
      <c r="B16" s="2">
        <v>0.32989690721649484</v>
      </c>
    </row>
    <row r="17" spans="1:2" x14ac:dyDescent="0.25">
      <c r="A17" t="s">
        <v>17</v>
      </c>
      <c r="B17">
        <v>0.4429223744292237</v>
      </c>
    </row>
    <row r="18" spans="1:2" x14ac:dyDescent="0.25">
      <c r="A18" t="s">
        <v>18</v>
      </c>
      <c r="B18">
        <v>20</v>
      </c>
    </row>
    <row r="19" spans="1:2" x14ac:dyDescent="0.25">
      <c r="A19" t="s">
        <v>19</v>
      </c>
      <c r="B19">
        <v>7</v>
      </c>
    </row>
    <row r="20" spans="1:2" x14ac:dyDescent="0.25">
      <c r="A20" t="s">
        <v>20</v>
      </c>
      <c r="B20">
        <v>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"/>
  <sheetFormatPr defaultRowHeight="15" outlineLevelRow="0" outlineLevelCol="0" x14ac:dyDescent="55"/>
  <cols>
    <col min="1" max="1" width="22" customWidth="1"/>
    <col min="2" max="2" width="28" customWidth="1"/>
  </cols>
  <sheetData>
    <row r="1" spans="1:2" x14ac:dyDescent="0.25">
      <c r="A1" t="s">
        <v>21</v>
      </c>
      <c r="B1" s="3">
        <v>46296.75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3" width="18" customWidth="1"/>
  </cols>
  <sheetData>
    <row r="1" ht="22" customHeight="1" spans="1:3" s="4" customFormat="1" x14ac:dyDescent="0.25">
      <c r="A1" s="4" t="s">
        <v>22</v>
      </c>
      <c r="B1" s="4" t="s">
        <v>23</v>
      </c>
      <c r="C1" s="4" t="s">
        <v>24</v>
      </c>
    </row>
    <row r="2" spans="1:3" x14ac:dyDescent="0.25">
      <c r="A2" t="s">
        <v>25</v>
      </c>
      <c r="B2" t="s">
        <v>26</v>
      </c>
      <c r="C2" t="s">
        <v>27</v>
      </c>
    </row>
    <row r="3" spans="1:3" x14ac:dyDescent="0.25">
      <c r="A3" t="s">
        <v>28</v>
      </c>
      <c r="B3" t="s">
        <v>26</v>
      </c>
      <c r="C3" t="s">
        <v>29</v>
      </c>
    </row>
    <row r="4" spans="1:3" x14ac:dyDescent="0.25">
      <c r="A4" t="s">
        <v>30</v>
      </c>
      <c r="B4" t="s">
        <v>26</v>
      </c>
      <c r="C4" t="s">
        <v>31</v>
      </c>
    </row>
    <row r="5" spans="1:3" x14ac:dyDescent="0.25">
      <c r="A5" t="s">
        <v>32</v>
      </c>
      <c r="B5" t="s">
        <v>26</v>
      </c>
      <c r="C5" t="s">
        <v>33</v>
      </c>
    </row>
    <row r="6" spans="1:3" x14ac:dyDescent="0.25">
      <c r="A6" t="s">
        <v>34</v>
      </c>
      <c r="B6" t="s">
        <v>26</v>
      </c>
      <c r="C6" t="s">
        <v>35</v>
      </c>
    </row>
    <row r="7" spans="1:3" x14ac:dyDescent="0.25">
      <c r="A7" t="s">
        <v>36</v>
      </c>
      <c r="B7" t="s">
        <v>26</v>
      </c>
      <c r="C7" t="s">
        <v>27</v>
      </c>
    </row>
    <row r="8" spans="1:3" x14ac:dyDescent="0.25">
      <c r="A8" t="s">
        <v>37</v>
      </c>
      <c r="B8" t="s">
        <v>38</v>
      </c>
      <c r="C8" t="s">
        <v>35</v>
      </c>
    </row>
    <row r="9" spans="1:3" x14ac:dyDescent="0.25">
      <c r="A9" t="s">
        <v>39</v>
      </c>
      <c r="B9" t="s">
        <v>38</v>
      </c>
      <c r="C9" t="s">
        <v>33</v>
      </c>
    </row>
    <row r="10" spans="1:3" x14ac:dyDescent="0.25">
      <c r="A10" t="s">
        <v>40</v>
      </c>
      <c r="B10" t="s">
        <v>38</v>
      </c>
      <c r="C10" t="s">
        <v>29</v>
      </c>
    </row>
    <row r="11" spans="1:3" x14ac:dyDescent="0.25">
      <c r="A11" t="s">
        <v>41</v>
      </c>
      <c r="B11" t="s">
        <v>38</v>
      </c>
      <c r="C11" t="s">
        <v>27</v>
      </c>
    </row>
    <row r="12" spans="1:3" x14ac:dyDescent="0.25">
      <c r="A12" t="s">
        <v>42</v>
      </c>
      <c r="B12" t="s">
        <v>38</v>
      </c>
      <c r="C12" t="s">
        <v>33</v>
      </c>
    </row>
    <row r="13" spans="1:3" x14ac:dyDescent="0.25">
      <c r="A13" t="s">
        <v>43</v>
      </c>
      <c r="B13" t="s">
        <v>38</v>
      </c>
      <c r="C13" t="s">
        <v>35</v>
      </c>
    </row>
    <row r="14" spans="1:3" x14ac:dyDescent="0.25">
      <c r="A14" t="s">
        <v>44</v>
      </c>
      <c r="B14" t="s">
        <v>45</v>
      </c>
      <c r="C14" t="s">
        <v>29</v>
      </c>
    </row>
    <row r="15" spans="1:3" x14ac:dyDescent="0.25">
      <c r="A15" t="s">
        <v>46</v>
      </c>
      <c r="B15" t="s">
        <v>45</v>
      </c>
      <c r="C15" t="s">
        <v>33</v>
      </c>
    </row>
    <row r="16" spans="1:3" x14ac:dyDescent="0.25">
      <c r="A16" t="s">
        <v>47</v>
      </c>
      <c r="B16" t="s">
        <v>45</v>
      </c>
      <c r="C16" t="s">
        <v>35</v>
      </c>
    </row>
    <row r="17" spans="1:3" x14ac:dyDescent="0.25">
      <c r="A17" t="s">
        <v>48</v>
      </c>
      <c r="B17" t="s">
        <v>45</v>
      </c>
      <c r="C17" t="s">
        <v>27</v>
      </c>
    </row>
    <row r="18" spans="1:3" x14ac:dyDescent="0.25">
      <c r="A18" t="s">
        <v>49</v>
      </c>
      <c r="B18" t="s">
        <v>45</v>
      </c>
      <c r="C18" t="s">
        <v>31</v>
      </c>
    </row>
    <row r="19" spans="1:3" x14ac:dyDescent="0.25">
      <c r="A19" t="s">
        <v>50</v>
      </c>
      <c r="B19" t="s">
        <v>45</v>
      </c>
      <c r="C19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9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0" customWidth="1"/>
    <col min="2" max="2" width="18" style="3" customWidth="1"/>
    <col min="3" max="3" width="20" style="3" customWidth="1"/>
    <col min="4" max="4" width="18" style="3" customWidth="1"/>
    <col min="5" max="5" width="18" customWidth="1"/>
    <col min="6" max="6" width="12" customWidth="1"/>
    <col min="7" max="7" width="14" customWidth="1"/>
    <col min="8" max="8" width="10" customWidth="1"/>
    <col min="9" max="9" width="16" customWidth="1"/>
    <col min="10" max="10" width="12" customWidth="1"/>
    <col min="11" max="11" width="14" customWidth="1"/>
    <col min="12" max="12" width="24" customWidth="1"/>
    <col min="13" max="14" width="12" customWidth="1"/>
    <col min="15" max="15" width="16" customWidth="1"/>
    <col min="16" max="16" width="36" customWidth="1"/>
    <col min="17" max="17" width="14" style="5" customWidth="1"/>
    <col min="18" max="18" width="12" customWidth="1"/>
  </cols>
  <sheetData>
    <row r="1" ht="22" customHeight="1" spans="1:18" s="4" customFormat="1" x14ac:dyDescent="0.25">
      <c r="A1" s="4" t="s">
        <v>51</v>
      </c>
      <c r="B1" s="6" t="s">
        <v>52</v>
      </c>
      <c r="C1" s="6" t="s">
        <v>53</v>
      </c>
      <c r="D1" s="6" t="s">
        <v>54</v>
      </c>
      <c r="E1" s="4" t="s">
        <v>55</v>
      </c>
      <c r="F1" s="4" t="s">
        <v>56</v>
      </c>
      <c r="G1" s="4" t="s">
        <v>57</v>
      </c>
      <c r="H1" s="4" t="s">
        <v>58</v>
      </c>
      <c r="I1" s="4" t="s">
        <v>23</v>
      </c>
      <c r="J1" s="4" t="s">
        <v>22</v>
      </c>
      <c r="K1" s="4" t="s">
        <v>59</v>
      </c>
      <c r="L1" s="4" t="s">
        <v>60</v>
      </c>
      <c r="M1" s="4" t="s">
        <v>61</v>
      </c>
      <c r="N1" s="4" t="s">
        <v>62</v>
      </c>
      <c r="O1" s="4" t="s">
        <v>63</v>
      </c>
      <c r="P1" s="4" t="s">
        <v>64</v>
      </c>
      <c r="Q1" s="7" t="s">
        <v>65</v>
      </c>
      <c r="R1" s="4" t="s">
        <v>66</v>
      </c>
    </row>
    <row r="2" spans="1:18" x14ac:dyDescent="0.25">
      <c r="A2" t="s">
        <v>67</v>
      </c>
      <c r="B2" s="3">
        <v>46202.375</v>
      </c>
      <c r="C2" s="3">
        <v>46202.441666666666</v>
      </c>
      <c r="D2" s="3">
        <v>46202.725</v>
      </c>
      <c r="E2" t="s">
        <v>68</v>
      </c>
      <c r="F2" t="s">
        <v>69</v>
      </c>
      <c r="G2" t="s">
        <v>35</v>
      </c>
      <c r="H2" t="s">
        <v>70</v>
      </c>
      <c r="I2" t="s">
        <v>38</v>
      </c>
      <c r="J2" t="s">
        <v>37</v>
      </c>
      <c r="K2" t="s">
        <v>71</v>
      </c>
      <c r="L2" t="s">
        <v>72</v>
      </c>
      <c r="M2">
        <v>0</v>
      </c>
      <c r="N2">
        <v>0</v>
      </c>
      <c r="O2">
        <v>24</v>
      </c>
      <c r="P2">
        <f>IF(AND(E2="Resolved",D2=""),"Resolved with no time",IF(AND(E2="Open",D2&lt;&gt;""),"Open with a resolved time",IF(AND(D2&lt;&gt;"",D2&lt;B2),"Resolved before opened",IF(COUNTIF(Roster[agent_id],J2)=0,"Agent not on roster",""))))</f>
      </c>
      <c r="Q2" s="5">
        <f>IF(OR(D2="",B2=""),NA(),IF(D2&lt;B2,NA(),(D2-B2)*24))</f>
      </c>
      <c r="R2">
        <f>IF(P2&lt;&gt;"",NA(),IF(D2="",IF((AsOf-B2)*24&gt;O2,1,0),IF((D2-B2)*24&gt;O2,1,0)))</f>
      </c>
    </row>
    <row r="3" spans="1:18" x14ac:dyDescent="0.25">
      <c r="A3" t="s">
        <v>73</v>
      </c>
      <c r="B3" s="3">
        <v>46203.42152777778</v>
      </c>
      <c r="C3" s="3">
        <v>46203.48819444444</v>
      </c>
      <c r="D3" s="3">
        <v>46203.771527777775</v>
      </c>
      <c r="E3" t="s">
        <v>68</v>
      </c>
      <c r="F3" t="s">
        <v>74</v>
      </c>
      <c r="G3" t="s">
        <v>35</v>
      </c>
      <c r="H3" t="s">
        <v>75</v>
      </c>
      <c r="I3" t="s">
        <v>38</v>
      </c>
      <c r="J3" t="s">
        <v>43</v>
      </c>
      <c r="K3" t="s">
        <v>76</v>
      </c>
      <c r="L3" t="s">
        <v>77</v>
      </c>
      <c r="M3">
        <v>0</v>
      </c>
      <c r="N3">
        <v>0</v>
      </c>
      <c r="O3">
        <v>48</v>
      </c>
      <c r="P3">
        <f>IF(AND(E3="Resolved",D3=""),"Resolved with no time",IF(AND(E3="Open",D3&lt;&gt;""),"Open with a resolved time",IF(AND(D3&lt;&gt;"",D3&lt;B3),"Resolved before opened",IF(COUNTIF(Roster[agent_id],J3)=0,"Agent not on roster",""))))</f>
      </c>
      <c r="Q3" s="5">
        <f>IF(OR(D3="",B3=""),NA(),IF(D3&lt;B3,NA(),(D3-B3)*24))</f>
      </c>
      <c r="R3">
        <f>IF(P3&lt;&gt;"",NA(),IF(D3="",IF((AsOf-B3)*24&gt;O3,1,0),IF((D3-B3)*24&gt;O3,1,0)))</f>
      </c>
    </row>
    <row r="4" spans="1:18" x14ac:dyDescent="0.25">
      <c r="A4" t="s">
        <v>78</v>
      </c>
      <c r="B4" s="3">
        <v>46204.46805555555</v>
      </c>
      <c r="C4" s="3">
        <v>46204.53472222222</v>
      </c>
      <c r="D4" s="3">
        <v>46206.05138888889</v>
      </c>
      <c r="E4" t="s">
        <v>68</v>
      </c>
      <c r="F4" t="s">
        <v>69</v>
      </c>
      <c r="G4" t="s">
        <v>35</v>
      </c>
      <c r="H4" t="s">
        <v>70</v>
      </c>
      <c r="I4" t="s">
        <v>38</v>
      </c>
      <c r="J4" t="s">
        <v>37</v>
      </c>
      <c r="K4" t="s">
        <v>79</v>
      </c>
      <c r="L4" t="s">
        <v>80</v>
      </c>
      <c r="M4">
        <v>0</v>
      </c>
      <c r="N4">
        <v>0</v>
      </c>
      <c r="O4">
        <v>24</v>
      </c>
      <c r="P4">
        <f>IF(AND(E4="Resolved",D4=""),"Resolved with no time",IF(AND(E4="Open",D4&lt;&gt;""),"Open with a resolved time",IF(AND(D4&lt;&gt;"",D4&lt;B4),"Resolved before opened",IF(COUNTIF(Roster[agent_id],J4)=0,"Agent not on roster",""))))</f>
      </c>
      <c r="Q4" s="5">
        <f>IF(OR(D4="",B4=""),NA(),IF(D4&lt;B4,NA(),(D4-B4)*24))</f>
      </c>
      <c r="R4">
        <f>IF(P4&lt;&gt;"",NA(),IF(D4="",IF((AsOf-B4)*24&gt;O4,1,0),IF((D4-B4)*24&gt;O4,1,0)))</f>
      </c>
    </row>
    <row r="5" spans="1:18" x14ac:dyDescent="0.25">
      <c r="A5" t="s">
        <v>81</v>
      </c>
      <c r="B5" s="3">
        <v>46205.51458333333</v>
      </c>
      <c r="C5" s="3">
        <v>46205.58125</v>
      </c>
      <c r="D5" s="3">
        <v>46205.864583333336</v>
      </c>
      <c r="E5" t="s">
        <v>68</v>
      </c>
      <c r="F5" t="s">
        <v>74</v>
      </c>
      <c r="G5" t="s">
        <v>35</v>
      </c>
      <c r="H5" t="s">
        <v>75</v>
      </c>
      <c r="I5" t="s">
        <v>38</v>
      </c>
      <c r="J5" t="s">
        <v>43</v>
      </c>
      <c r="K5" t="s">
        <v>82</v>
      </c>
      <c r="L5" t="s">
        <v>83</v>
      </c>
      <c r="M5">
        <v>0</v>
      </c>
      <c r="N5">
        <v>0</v>
      </c>
      <c r="O5">
        <v>48</v>
      </c>
      <c r="P5">
        <f>IF(AND(E5="Resolved",D5=""),"Resolved with no time",IF(AND(E5="Open",D5&lt;&gt;""),"Open with a resolved time",IF(AND(D5&lt;&gt;"",D5&lt;B5),"Resolved before opened",IF(COUNTIF(Roster[agent_id],J5)=0,"Agent not on roster",""))))</f>
      </c>
      <c r="Q5" s="5">
        <f>IF(OR(D5="",B5=""),NA(),IF(D5&lt;B5,NA(),(D5-B5)*24))</f>
      </c>
      <c r="R5">
        <f>IF(P5&lt;&gt;"",NA(),IF(D5="",IF((AsOf-B5)*24&gt;O5,1,0),IF((D5-B5)*24&gt;O5,1,0)))</f>
      </c>
    </row>
    <row r="6" spans="1:18" x14ac:dyDescent="0.25">
      <c r="A6" t="s">
        <v>84</v>
      </c>
      <c r="B6" s="3">
        <v>46206.561111111114</v>
      </c>
      <c r="C6" s="3">
        <v>46206.62777777778</v>
      </c>
      <c r="D6" s="3">
        <v>46206.91111111111</v>
      </c>
      <c r="E6" t="s">
        <v>68</v>
      </c>
      <c r="F6" t="s">
        <v>85</v>
      </c>
      <c r="G6" t="s">
        <v>35</v>
      </c>
      <c r="H6" t="s">
        <v>70</v>
      </c>
      <c r="I6" t="s">
        <v>26</v>
      </c>
      <c r="J6" t="s">
        <v>34</v>
      </c>
      <c r="K6" t="s">
        <v>86</v>
      </c>
      <c r="L6" t="s">
        <v>72</v>
      </c>
      <c r="M6">
        <v>0</v>
      </c>
      <c r="N6">
        <v>1</v>
      </c>
      <c r="O6">
        <v>24</v>
      </c>
      <c r="P6">
        <f>IF(AND(E6="Resolved",D6=""),"Resolved with no time",IF(AND(E6="Open",D6&lt;&gt;""),"Open with a resolved time",IF(AND(D6&lt;&gt;"",D6&lt;B6),"Resolved before opened",IF(COUNTIF(Roster[agent_id],J6)=0,"Agent not on roster",""))))</f>
      </c>
      <c r="Q6" s="5">
        <f>IF(OR(D6="",B6=""),NA(),IF(D6&lt;B6,NA(),(D6-B6)*24))</f>
      </c>
      <c r="R6">
        <f>IF(P6&lt;&gt;"",NA(),IF(D6="",IF((AsOf-B6)*24&gt;O6,1,0),IF((D6-B6)*24&gt;O6,1,0)))</f>
      </c>
    </row>
    <row r="7" spans="1:18" x14ac:dyDescent="0.25">
      <c r="A7" t="s">
        <v>87</v>
      </c>
      <c r="B7" s="3">
        <v>46202.60763888889</v>
      </c>
      <c r="C7" s="3">
        <v>46202.674305555556</v>
      </c>
      <c r="D7" s="3">
        <v>46202.95763888889</v>
      </c>
      <c r="E7" t="s">
        <v>68</v>
      </c>
      <c r="F7" t="s">
        <v>69</v>
      </c>
      <c r="G7" t="s">
        <v>35</v>
      </c>
      <c r="H7" t="s">
        <v>88</v>
      </c>
      <c r="I7" t="s">
        <v>45</v>
      </c>
      <c r="J7" t="s">
        <v>47</v>
      </c>
      <c r="K7" t="s">
        <v>89</v>
      </c>
      <c r="L7" t="s">
        <v>77</v>
      </c>
      <c r="M7">
        <v>0</v>
      </c>
      <c r="N7">
        <v>0</v>
      </c>
      <c r="O7">
        <v>72</v>
      </c>
      <c r="P7">
        <f>IF(AND(E7="Resolved",D7=""),"Resolved with no time",IF(AND(E7="Open",D7&lt;&gt;""),"Open with a resolved time",IF(AND(D7&lt;&gt;"",D7&lt;B7),"Resolved before opened",IF(COUNTIF(Roster[agent_id],J7)=0,"Agent not on roster",""))))</f>
      </c>
      <c r="Q7" s="5">
        <f>IF(OR(D7="",B7=""),NA(),IF(D7&lt;B7,NA(),(D7-B7)*24))</f>
      </c>
      <c r="R7">
        <f>IF(P7&lt;&gt;"",NA(),IF(D7="",IF((AsOf-B7)*24&gt;O7,1,0),IF((D7-B7)*24&gt;O7,1,0)))</f>
      </c>
    </row>
    <row r="8" spans="1:18" x14ac:dyDescent="0.25">
      <c r="A8" t="s">
        <v>90</v>
      </c>
      <c r="B8" s="3">
        <v>46209.40416666667</v>
      </c>
      <c r="C8" s="3">
        <v>46209.47083333333</v>
      </c>
      <c r="D8" s="3">
        <v>46209.754166666666</v>
      </c>
      <c r="E8" t="s">
        <v>68</v>
      </c>
      <c r="F8" t="s">
        <v>69</v>
      </c>
      <c r="G8" t="s">
        <v>35</v>
      </c>
      <c r="H8" t="s">
        <v>70</v>
      </c>
      <c r="I8" t="s">
        <v>38</v>
      </c>
      <c r="J8" t="s">
        <v>37</v>
      </c>
      <c r="K8" t="s">
        <v>91</v>
      </c>
      <c r="L8" t="s">
        <v>72</v>
      </c>
      <c r="M8">
        <v>0</v>
      </c>
      <c r="N8">
        <v>0</v>
      </c>
      <c r="O8">
        <v>24</v>
      </c>
      <c r="P8">
        <f>IF(AND(E8="Resolved",D8=""),"Resolved with no time",IF(AND(E8="Open",D8&lt;&gt;""),"Open with a resolved time",IF(AND(D8&lt;&gt;"",D8&lt;B8),"Resolved before opened",IF(COUNTIF(Roster[agent_id],J8)=0,"Agent not on roster",""))))</f>
      </c>
      <c r="Q8" s="5">
        <f>IF(OR(D8="",B8=""),NA(),IF(D8&lt;B8,NA(),(D8-B8)*24))</f>
      </c>
      <c r="R8">
        <f>IF(P8&lt;&gt;"",NA(),IF(D8="",IF((AsOf-B8)*24&gt;O8,1,0),IF((D8-B8)*24&gt;O8,1,0)))</f>
      </c>
    </row>
    <row r="9" spans="1:18" x14ac:dyDescent="0.25">
      <c r="A9" t="s">
        <v>92</v>
      </c>
      <c r="B9" s="3">
        <v>46210.450694444444</v>
      </c>
      <c r="C9" s="3">
        <v>46210.51736111111</v>
      </c>
      <c r="D9" s="3">
        <v>46210.80069444444</v>
      </c>
      <c r="E9" t="s">
        <v>68</v>
      </c>
      <c r="F9" t="s">
        <v>74</v>
      </c>
      <c r="G9" t="s">
        <v>35</v>
      </c>
      <c r="H9" t="s">
        <v>75</v>
      </c>
      <c r="I9" t="s">
        <v>38</v>
      </c>
      <c r="J9" t="s">
        <v>43</v>
      </c>
      <c r="K9" t="s">
        <v>93</v>
      </c>
      <c r="L9" t="s">
        <v>77</v>
      </c>
      <c r="M9">
        <v>0</v>
      </c>
      <c r="N9">
        <v>0</v>
      </c>
      <c r="O9">
        <v>48</v>
      </c>
      <c r="P9">
        <f>IF(AND(E9="Resolved",D9=""),"Resolved with no time",IF(AND(E9="Open",D9&lt;&gt;""),"Open with a resolved time",IF(AND(D9&lt;&gt;"",D9&lt;B9),"Resolved before opened",IF(COUNTIF(Roster[agent_id],J9)=0,"Agent not on roster",""))))</f>
      </c>
      <c r="Q9" s="5">
        <f>IF(OR(D9="",B9=""),NA(),IF(D9&lt;B9,NA(),(D9-B9)*24))</f>
      </c>
      <c r="R9">
        <f>IF(P9&lt;&gt;"",NA(),IF(D9="",IF((AsOf-B9)*24&gt;O9,1,0),IF((D9-B9)*24&gt;O9,1,0)))</f>
      </c>
    </row>
    <row r="10" spans="1:18" x14ac:dyDescent="0.25">
      <c r="A10" t="s">
        <v>94</v>
      </c>
      <c r="B10" s="3">
        <v>46211.4625</v>
      </c>
      <c r="C10" s="3">
        <v>46211.52916666667</v>
      </c>
      <c r="D10" s="3">
        <v>46211.8125</v>
      </c>
      <c r="E10" t="s">
        <v>68</v>
      </c>
      <c r="F10" t="s">
        <v>69</v>
      </c>
      <c r="G10" t="s">
        <v>35</v>
      </c>
      <c r="H10" t="s">
        <v>70</v>
      </c>
      <c r="I10" t="s">
        <v>38</v>
      </c>
      <c r="J10" t="s">
        <v>37</v>
      </c>
      <c r="K10" t="s">
        <v>95</v>
      </c>
      <c r="L10" t="s">
        <v>80</v>
      </c>
      <c r="M10">
        <v>0</v>
      </c>
      <c r="N10">
        <v>0</v>
      </c>
      <c r="O10">
        <v>24</v>
      </c>
      <c r="P10">
        <f>IF(AND(E10="Resolved",D10=""),"Resolved with no time",IF(AND(E10="Open",D10&lt;&gt;""),"Open with a resolved time",IF(AND(D10&lt;&gt;"",D10&lt;B10),"Resolved before opened",IF(COUNTIF(Roster[agent_id],J10)=0,"Agent not on roster",""))))</f>
      </c>
      <c r="Q10" s="5">
        <f>IF(OR(D10="",B10=""),NA(),IF(D10&lt;B10,NA(),(D10-B10)*24))</f>
      </c>
      <c r="R10">
        <f>IF(P10&lt;&gt;"",NA(),IF(D10="",IF((AsOf-B10)*24&gt;O10,1,0),IF((D10-B10)*24&gt;O10,1,0)))</f>
      </c>
    </row>
    <row r="11" spans="1:18" x14ac:dyDescent="0.25">
      <c r="A11" t="s">
        <v>96</v>
      </c>
      <c r="B11" s="3">
        <v>46212.50902777778</v>
      </c>
      <c r="C11" s="3">
        <v>46212.575694444444</v>
      </c>
      <c r="D11" s="3">
        <v>46212.85902777778</v>
      </c>
      <c r="E11" t="s">
        <v>68</v>
      </c>
      <c r="F11" t="s">
        <v>74</v>
      </c>
      <c r="G11" t="s">
        <v>35</v>
      </c>
      <c r="H11" t="s">
        <v>75</v>
      </c>
      <c r="I11" t="s">
        <v>38</v>
      </c>
      <c r="J11" t="s">
        <v>43</v>
      </c>
      <c r="K11" t="s">
        <v>97</v>
      </c>
      <c r="L11" t="s">
        <v>83</v>
      </c>
      <c r="M11">
        <v>0</v>
      </c>
      <c r="N11">
        <v>0</v>
      </c>
      <c r="O11">
        <v>48</v>
      </c>
      <c r="P11">
        <f>IF(AND(E11="Resolved",D11=""),"Resolved with no time",IF(AND(E11="Open",D11&lt;&gt;""),"Open with a resolved time",IF(AND(D11&lt;&gt;"",D11&lt;B11),"Resolved before opened",IF(COUNTIF(Roster[agent_id],J11)=0,"Agent not on roster",""))))</f>
      </c>
      <c r="Q11" s="5">
        <f>IF(OR(D11="",B11=""),NA(),IF(D11&lt;B11,NA(),(D11-B11)*24))</f>
      </c>
      <c r="R11">
        <f>IF(P11&lt;&gt;"",NA(),IF(D11="",IF((AsOf-B11)*24&gt;O11,1,0),IF((D11-B11)*24&gt;O11,1,0)))</f>
      </c>
    </row>
    <row r="12" spans="1:18" x14ac:dyDescent="0.25">
      <c r="A12" t="s">
        <v>98</v>
      </c>
      <c r="B12" s="3">
        <v>46213.555555555555</v>
      </c>
      <c r="C12" s="3">
        <v>46213.62222222222</v>
      </c>
      <c r="D12" s="3">
        <v>46213.90555555555</v>
      </c>
      <c r="E12" t="s">
        <v>68</v>
      </c>
      <c r="F12" t="s">
        <v>85</v>
      </c>
      <c r="G12" t="s">
        <v>35</v>
      </c>
      <c r="H12" t="s">
        <v>70</v>
      </c>
      <c r="I12" t="s">
        <v>26</v>
      </c>
      <c r="J12" t="s">
        <v>34</v>
      </c>
      <c r="K12" t="s">
        <v>99</v>
      </c>
      <c r="L12" t="s">
        <v>72</v>
      </c>
      <c r="M12">
        <v>0</v>
      </c>
      <c r="N12">
        <v>0</v>
      </c>
      <c r="O12">
        <v>24</v>
      </c>
      <c r="P12">
        <f>IF(AND(E12="Resolved",D12=""),"Resolved with no time",IF(AND(E12="Open",D12&lt;&gt;""),"Open with a resolved time",IF(AND(D12&lt;&gt;"",D12&lt;B12),"Resolved before opened",IF(COUNTIF(Roster[agent_id],J12)=0,"Agent not on roster",""))))</f>
      </c>
      <c r="Q12" s="5">
        <f>IF(OR(D12="",B12=""),NA(),IF(D12&lt;B12,NA(),(D12-B12)*24))</f>
      </c>
      <c r="R12">
        <f>IF(P12&lt;&gt;"",NA(),IF(D12="",IF((AsOf-B12)*24&gt;O12,1,0),IF((D12-B12)*24&gt;O12,1,0)))</f>
      </c>
    </row>
    <row r="13" spans="1:18" x14ac:dyDescent="0.25">
      <c r="A13" t="s">
        <v>100</v>
      </c>
      <c r="B13" s="3">
        <v>46209.60208333333</v>
      </c>
      <c r="C13" s="3">
        <v>46209.66875</v>
      </c>
      <c r="D13" s="3">
        <v>46211.18541666667</v>
      </c>
      <c r="E13" t="s">
        <v>68</v>
      </c>
      <c r="F13" t="s">
        <v>69</v>
      </c>
      <c r="G13" t="s">
        <v>35</v>
      </c>
      <c r="H13" t="s">
        <v>88</v>
      </c>
      <c r="I13" t="s">
        <v>45</v>
      </c>
      <c r="J13" t="s">
        <v>47</v>
      </c>
      <c r="K13" t="s">
        <v>101</v>
      </c>
      <c r="L13" t="s">
        <v>77</v>
      </c>
      <c r="M13">
        <v>0</v>
      </c>
      <c r="N13">
        <v>0</v>
      </c>
      <c r="O13">
        <v>72</v>
      </c>
      <c r="P13">
        <f>IF(AND(E13="Resolved",D13=""),"Resolved with no time",IF(AND(E13="Open",D13&lt;&gt;""),"Open with a resolved time",IF(AND(D13&lt;&gt;"",D13&lt;B13),"Resolved before opened",IF(COUNTIF(Roster[agent_id],J13)=0,"Agent not on roster",""))))</f>
      </c>
      <c r="Q13" s="5">
        <f>IF(OR(D13="",B13=""),NA(),IF(D13&lt;B13,NA(),(D13-B13)*24))</f>
      </c>
      <c r="R13">
        <f>IF(P13&lt;&gt;"",NA(),IF(D13="",IF((AsOf-B13)*24&gt;O13,1,0),IF((D13-B13)*24&gt;O13,1,0)))</f>
      </c>
    </row>
    <row r="14" spans="1:18" x14ac:dyDescent="0.25">
      <c r="A14" t="s">
        <v>102</v>
      </c>
      <c r="B14" s="3">
        <v>46216.39861111111</v>
      </c>
      <c r="C14" s="3">
        <v>46216.46527777778</v>
      </c>
      <c r="D14" s="3">
        <v>46216.748611111114</v>
      </c>
      <c r="E14" t="s">
        <v>68</v>
      </c>
      <c r="F14" t="s">
        <v>69</v>
      </c>
      <c r="G14" t="s">
        <v>35</v>
      </c>
      <c r="H14" t="s">
        <v>70</v>
      </c>
      <c r="I14" t="s">
        <v>38</v>
      </c>
      <c r="J14" t="s">
        <v>37</v>
      </c>
      <c r="K14" t="s">
        <v>103</v>
      </c>
      <c r="L14" t="s">
        <v>72</v>
      </c>
      <c r="M14">
        <v>0</v>
      </c>
      <c r="N14">
        <v>0</v>
      </c>
      <c r="O14">
        <v>24</v>
      </c>
      <c r="P14">
        <f>IF(AND(E14="Resolved",D14=""),"Resolved with no time",IF(AND(E14="Open",D14&lt;&gt;""),"Open with a resolved time",IF(AND(D14&lt;&gt;"",D14&lt;B14),"Resolved before opened",IF(COUNTIF(Roster[agent_id],J14)=0,"Agent not on roster",""))))</f>
      </c>
      <c r="Q14" s="5">
        <f>IF(OR(D14="",B14=""),NA(),IF(D14&lt;B14,NA(),(D14-B14)*24))</f>
      </c>
      <c r="R14">
        <f>IF(P14&lt;&gt;"",NA(),IF(D14="",IF((AsOf-B14)*24&gt;O14,1,0),IF((D14-B14)*24&gt;O14,1,0)))</f>
      </c>
    </row>
    <row r="15" spans="1:18" x14ac:dyDescent="0.25">
      <c r="A15" t="s">
        <v>104</v>
      </c>
      <c r="B15" s="3">
        <v>46217.44513888889</v>
      </c>
      <c r="C15" s="3">
        <v>46217.51180555556</v>
      </c>
      <c r="D15" s="3">
        <v>46217.79513888889</v>
      </c>
      <c r="E15" t="s">
        <v>68</v>
      </c>
      <c r="F15" t="s">
        <v>74</v>
      </c>
      <c r="G15" t="s">
        <v>35</v>
      </c>
      <c r="H15" t="s">
        <v>75</v>
      </c>
      <c r="I15" t="s">
        <v>38</v>
      </c>
      <c r="J15" t="s">
        <v>43</v>
      </c>
      <c r="K15" t="s">
        <v>105</v>
      </c>
      <c r="L15" t="s">
        <v>77</v>
      </c>
      <c r="M15">
        <v>0</v>
      </c>
      <c r="N15">
        <v>0</v>
      </c>
      <c r="O15">
        <v>48</v>
      </c>
      <c r="P15">
        <f>IF(AND(E15="Resolved",D15=""),"Resolved with no time",IF(AND(E15="Open",D15&lt;&gt;""),"Open with a resolved time",IF(AND(D15&lt;&gt;"",D15&lt;B15),"Resolved before opened",IF(COUNTIF(Roster[agent_id],J15)=0,"Agent not on roster",""))))</f>
      </c>
      <c r="Q15" s="5">
        <f>IF(OR(D15="",B15=""),NA(),IF(D15&lt;B15,NA(),(D15-B15)*24))</f>
      </c>
      <c r="R15">
        <f>IF(P15&lt;&gt;"",NA(),IF(D15="",IF((AsOf-B15)*24&gt;O15,1,0),IF((D15-B15)*24&gt;O15,1,0)))</f>
      </c>
    </row>
    <row r="16" spans="1:18" x14ac:dyDescent="0.25">
      <c r="A16" t="s">
        <v>106</v>
      </c>
      <c r="B16" s="3">
        <v>46218.49166666667</v>
      </c>
      <c r="C16" s="3">
        <v>46218.558333333334</v>
      </c>
      <c r="D16" s="3">
        <v>46218.84166666667</v>
      </c>
      <c r="E16" t="s">
        <v>68</v>
      </c>
      <c r="F16" t="s">
        <v>69</v>
      </c>
      <c r="G16" t="s">
        <v>35</v>
      </c>
      <c r="H16" t="s">
        <v>70</v>
      </c>
      <c r="I16" t="s">
        <v>38</v>
      </c>
      <c r="J16" t="s">
        <v>37</v>
      </c>
      <c r="K16" t="s">
        <v>107</v>
      </c>
      <c r="L16" t="s">
        <v>80</v>
      </c>
      <c r="M16">
        <v>0</v>
      </c>
      <c r="N16">
        <v>0</v>
      </c>
      <c r="O16">
        <v>24</v>
      </c>
      <c r="P16">
        <f>IF(AND(E16="Resolved",D16=""),"Resolved with no time",IF(AND(E16="Open",D16&lt;&gt;""),"Open with a resolved time",IF(AND(D16&lt;&gt;"",D16&lt;B16),"Resolved before opened",IF(COUNTIF(Roster[agent_id],J16)=0,"Agent not on roster",""))))</f>
      </c>
      <c r="Q16" s="5">
        <f>IF(OR(D16="",B16=""),NA(),IF(D16&lt;B16,NA(),(D16-B16)*24))</f>
      </c>
      <c r="R16">
        <f>IF(P16&lt;&gt;"",NA(),IF(D16="",IF((AsOf-B16)*24&gt;O16,1,0),IF((D16-B16)*24&gt;O16,1,0)))</f>
      </c>
    </row>
    <row r="17" spans="1:18" x14ac:dyDescent="0.25">
      <c r="A17" t="s">
        <v>108</v>
      </c>
      <c r="B17" s="3">
        <v>46219.50347222222</v>
      </c>
      <c r="C17" s="3">
        <v>46219.57013888889</v>
      </c>
      <c r="D17" s="3">
        <v>46219.853472222225</v>
      </c>
      <c r="E17" t="s">
        <v>68</v>
      </c>
      <c r="F17" t="s">
        <v>74</v>
      </c>
      <c r="G17" t="s">
        <v>35</v>
      </c>
      <c r="H17" t="s">
        <v>75</v>
      </c>
      <c r="I17" t="s">
        <v>38</v>
      </c>
      <c r="J17" t="s">
        <v>43</v>
      </c>
      <c r="K17" t="s">
        <v>109</v>
      </c>
      <c r="L17" t="s">
        <v>83</v>
      </c>
      <c r="M17">
        <v>0</v>
      </c>
      <c r="N17">
        <v>0</v>
      </c>
      <c r="O17">
        <v>48</v>
      </c>
      <c r="P17">
        <f>IF(AND(E17="Resolved",D17=""),"Resolved with no time",IF(AND(E17="Open",D17&lt;&gt;""),"Open with a resolved time",IF(AND(D17&lt;&gt;"",D17&lt;B17),"Resolved before opened",IF(COUNTIF(Roster[agent_id],J17)=0,"Agent not on roster",""))))</f>
      </c>
      <c r="Q17" s="5">
        <f>IF(OR(D17="",B17=""),NA(),IF(D17&lt;B17,NA(),(D17-B17)*24))</f>
      </c>
      <c r="R17">
        <f>IF(P17&lt;&gt;"",NA(),IF(D17="",IF((AsOf-B17)*24&gt;O17,1,0),IF((D17-B17)*24&gt;O17,1,0)))</f>
      </c>
    </row>
    <row r="18" spans="1:18" x14ac:dyDescent="0.25">
      <c r="A18" t="s">
        <v>110</v>
      </c>
      <c r="B18" s="3">
        <v>46220.55</v>
      </c>
      <c r="C18" s="3">
        <v>46220.61666666667</v>
      </c>
      <c r="D18" s="3">
        <v>46220.9</v>
      </c>
      <c r="E18" t="s">
        <v>68</v>
      </c>
      <c r="F18" t="s">
        <v>85</v>
      </c>
      <c r="G18" t="s">
        <v>35</v>
      </c>
      <c r="H18" t="s">
        <v>70</v>
      </c>
      <c r="I18" t="s">
        <v>26</v>
      </c>
      <c r="J18" t="s">
        <v>34</v>
      </c>
      <c r="K18" t="s">
        <v>111</v>
      </c>
      <c r="L18" t="s">
        <v>72</v>
      </c>
      <c r="M18">
        <v>0</v>
      </c>
      <c r="N18">
        <v>0</v>
      </c>
      <c r="O18">
        <v>24</v>
      </c>
      <c r="P18">
        <f>IF(AND(E18="Resolved",D18=""),"Resolved with no time",IF(AND(E18="Open",D18&lt;&gt;""),"Open with a resolved time",IF(AND(D18&lt;&gt;"",D18&lt;B18),"Resolved before opened",IF(COUNTIF(Roster[agent_id],J18)=0,"Agent not on roster",""))))</f>
      </c>
      <c r="Q18" s="5">
        <f>IF(OR(D18="",B18=""),NA(),IF(D18&lt;B18,NA(),(D18-B18)*24))</f>
      </c>
      <c r="R18">
        <f>IF(P18&lt;&gt;"",NA(),IF(D18="",IF((AsOf-B18)*24&gt;O18,1,0),IF((D18-B18)*24&gt;O18,1,0)))</f>
      </c>
    </row>
    <row r="19" spans="1:18" x14ac:dyDescent="0.25">
      <c r="A19" t="s">
        <v>112</v>
      </c>
      <c r="B19" s="3">
        <v>46216.59652777778</v>
      </c>
      <c r="C19" s="3">
        <v>46216.663194444445</v>
      </c>
      <c r="D19" s="3">
        <v>46216.94652777778</v>
      </c>
      <c r="E19" t="s">
        <v>68</v>
      </c>
      <c r="F19" t="s">
        <v>69</v>
      </c>
      <c r="G19" t="s">
        <v>35</v>
      </c>
      <c r="H19" t="s">
        <v>88</v>
      </c>
      <c r="I19" t="s">
        <v>45</v>
      </c>
      <c r="J19" t="s">
        <v>47</v>
      </c>
      <c r="K19" t="s">
        <v>113</v>
      </c>
      <c r="L19" t="s">
        <v>77</v>
      </c>
      <c r="M19">
        <v>0</v>
      </c>
      <c r="N19">
        <v>0</v>
      </c>
      <c r="O19">
        <v>72</v>
      </c>
      <c r="P19">
        <f>IF(AND(E19="Resolved",D19=""),"Resolved with no time",IF(AND(E19="Open",D19&lt;&gt;""),"Open with a resolved time",IF(AND(D19&lt;&gt;"",D19&lt;B19),"Resolved before opened",IF(COUNTIF(Roster[agent_id],J19)=0,"Agent not on roster",""))))</f>
      </c>
      <c r="Q19" s="5">
        <f>IF(OR(D19="",B19=""),NA(),IF(D19&lt;B19,NA(),(D19-B19)*24))</f>
      </c>
      <c r="R19">
        <f>IF(P19&lt;&gt;"",NA(),IF(D19="",IF((AsOf-B19)*24&gt;O19,1,0),IF((D19-B19)*24&gt;O19,1,0)))</f>
      </c>
    </row>
    <row r="20" spans="1:18" x14ac:dyDescent="0.25">
      <c r="A20" t="s">
        <v>114</v>
      </c>
      <c r="B20" s="3">
        <v>46223.393055555556</v>
      </c>
      <c r="C20" s="3">
        <v>46223.45972222222</v>
      </c>
      <c r="D20" s="3">
        <v>46223.743055555555</v>
      </c>
      <c r="E20" t="s">
        <v>68</v>
      </c>
      <c r="F20" t="s">
        <v>69</v>
      </c>
      <c r="G20" t="s">
        <v>35</v>
      </c>
      <c r="H20" t="s">
        <v>70</v>
      </c>
      <c r="I20" t="s">
        <v>38</v>
      </c>
      <c r="J20" t="s">
        <v>37</v>
      </c>
      <c r="K20" t="s">
        <v>115</v>
      </c>
      <c r="L20" t="s">
        <v>72</v>
      </c>
      <c r="M20">
        <v>0</v>
      </c>
      <c r="N20">
        <v>0</v>
      </c>
      <c r="O20">
        <v>24</v>
      </c>
      <c r="P20">
        <f>IF(AND(E20="Resolved",D20=""),"Resolved with no time",IF(AND(E20="Open",D20&lt;&gt;""),"Open with a resolved time",IF(AND(D20&lt;&gt;"",D20&lt;B20),"Resolved before opened",IF(COUNTIF(Roster[agent_id],J20)=0,"Agent not on roster",""))))</f>
      </c>
      <c r="Q20" s="5">
        <f>IF(OR(D20="",B20=""),NA(),IF(D20&lt;B20,NA(),(D20-B20)*24))</f>
      </c>
      <c r="R20">
        <f>IF(P20&lt;&gt;"",NA(),IF(D20="",IF((AsOf-B20)*24&gt;O20,1,0),IF((D20-B20)*24&gt;O20,1,0)))</f>
      </c>
    </row>
    <row r="21" spans="1:18" x14ac:dyDescent="0.25">
      <c r="A21" t="s">
        <v>116</v>
      </c>
      <c r="B21" s="3">
        <v>46224.43958333333</v>
      </c>
      <c r="C21" s="3">
        <v>46224.50625</v>
      </c>
      <c r="D21" s="3">
        <v>46224.78958333333</v>
      </c>
      <c r="E21" t="s">
        <v>68</v>
      </c>
      <c r="F21" t="s">
        <v>74</v>
      </c>
      <c r="G21" t="s">
        <v>35</v>
      </c>
      <c r="H21" t="s">
        <v>75</v>
      </c>
      <c r="I21" t="s">
        <v>38</v>
      </c>
      <c r="J21" t="s">
        <v>43</v>
      </c>
      <c r="K21" t="s">
        <v>117</v>
      </c>
      <c r="L21" t="s">
        <v>77</v>
      </c>
      <c r="M21">
        <v>0</v>
      </c>
      <c r="N21">
        <v>1</v>
      </c>
      <c r="O21">
        <v>48</v>
      </c>
      <c r="P21">
        <f>IF(AND(E21="Resolved",D21=""),"Resolved with no time",IF(AND(E21="Open",D21&lt;&gt;""),"Open with a resolved time",IF(AND(D21&lt;&gt;"",D21&lt;B21),"Resolved before opened",IF(COUNTIF(Roster[agent_id],J21)=0,"Agent not on roster",""))))</f>
      </c>
      <c r="Q21" s="5">
        <f>IF(OR(D21="",B21=""),NA(),IF(D21&lt;B21,NA(),(D21-B21)*24))</f>
      </c>
      <c r="R21">
        <f>IF(P21&lt;&gt;"",NA(),IF(D21="",IF((AsOf-B21)*24&gt;O21,1,0),IF((D21-B21)*24&gt;O21,1,0)))</f>
      </c>
    </row>
    <row r="22" spans="1:18" x14ac:dyDescent="0.25">
      <c r="A22" t="s">
        <v>118</v>
      </c>
      <c r="B22" s="3">
        <v>46225.48611111111</v>
      </c>
      <c r="C22" s="3">
        <v>46225.552777777775</v>
      </c>
      <c r="D22" s="3">
        <v>46225.83611111111</v>
      </c>
      <c r="E22" t="s">
        <v>68</v>
      </c>
      <c r="F22" t="s">
        <v>69</v>
      </c>
      <c r="G22" t="s">
        <v>35</v>
      </c>
      <c r="H22" t="s">
        <v>70</v>
      </c>
      <c r="I22" t="s">
        <v>38</v>
      </c>
      <c r="J22" t="s">
        <v>37</v>
      </c>
      <c r="K22" t="s">
        <v>119</v>
      </c>
      <c r="L22" t="s">
        <v>80</v>
      </c>
      <c r="M22">
        <v>0</v>
      </c>
      <c r="N22">
        <v>0</v>
      </c>
      <c r="O22">
        <v>24</v>
      </c>
      <c r="P22">
        <f>IF(AND(E22="Resolved",D22=""),"Resolved with no time",IF(AND(E22="Open",D22&lt;&gt;""),"Open with a resolved time",IF(AND(D22&lt;&gt;"",D22&lt;B22),"Resolved before opened",IF(COUNTIF(Roster[agent_id],J22)=0,"Agent not on roster",""))))</f>
      </c>
      <c r="Q22" s="5">
        <f>IF(OR(D22="",B22=""),NA(),IF(D22&lt;B22,NA(),(D22-B22)*24))</f>
      </c>
      <c r="R22">
        <f>IF(P22&lt;&gt;"",NA(),IF(D22="",IF((AsOf-B22)*24&gt;O22,1,0),IF((D22-B22)*24&gt;O22,1,0)))</f>
      </c>
    </row>
    <row r="23" spans="1:18" x14ac:dyDescent="0.25">
      <c r="A23" t="s">
        <v>120</v>
      </c>
      <c r="B23" s="3">
        <v>46226.532638888886</v>
      </c>
      <c r="C23" s="3">
        <v>46226.59930555556</v>
      </c>
      <c r="D23" s="3">
        <v>46226.88263888889</v>
      </c>
      <c r="E23" t="s">
        <v>68</v>
      </c>
      <c r="F23" t="s">
        <v>74</v>
      </c>
      <c r="G23" t="s">
        <v>35</v>
      </c>
      <c r="H23" t="s">
        <v>75</v>
      </c>
      <c r="I23" t="s">
        <v>38</v>
      </c>
      <c r="J23" t="s">
        <v>43</v>
      </c>
      <c r="K23" t="s">
        <v>121</v>
      </c>
      <c r="L23" t="s">
        <v>83</v>
      </c>
      <c r="M23">
        <v>0</v>
      </c>
      <c r="N23">
        <v>0</v>
      </c>
      <c r="O23">
        <v>48</v>
      </c>
      <c r="P23">
        <f>IF(AND(E23="Resolved",D23=""),"Resolved with no time",IF(AND(E23="Open",D23&lt;&gt;""),"Open with a resolved time",IF(AND(D23&lt;&gt;"",D23&lt;B23),"Resolved before opened",IF(COUNTIF(Roster[agent_id],J23)=0,"Agent not on roster",""))))</f>
      </c>
      <c r="Q23" s="5">
        <f>IF(OR(D23="",B23=""),NA(),IF(D23&lt;B23,NA(),(D23-B23)*24))</f>
      </c>
      <c r="R23">
        <f>IF(P23&lt;&gt;"",NA(),IF(D23="",IF((AsOf-B23)*24&gt;O23,1,0),IF((D23-B23)*24&gt;O23,1,0)))</f>
      </c>
    </row>
    <row r="24" spans="1:18" x14ac:dyDescent="0.25">
      <c r="A24" t="s">
        <v>122</v>
      </c>
      <c r="B24" s="3">
        <v>46227.544444444444</v>
      </c>
      <c r="C24" s="3">
        <v>46227.61111111111</v>
      </c>
      <c r="D24" s="3">
        <v>46227.89444444444</v>
      </c>
      <c r="E24" t="s">
        <v>68</v>
      </c>
      <c r="F24" t="s">
        <v>85</v>
      </c>
      <c r="G24" t="s">
        <v>35</v>
      </c>
      <c r="H24" t="s">
        <v>70</v>
      </c>
      <c r="I24" t="s">
        <v>26</v>
      </c>
      <c r="J24" t="s">
        <v>34</v>
      </c>
      <c r="K24" t="s">
        <v>123</v>
      </c>
      <c r="L24" t="s">
        <v>72</v>
      </c>
      <c r="M24">
        <v>0</v>
      </c>
      <c r="N24">
        <v>0</v>
      </c>
      <c r="O24">
        <v>24</v>
      </c>
      <c r="P24">
        <f>IF(AND(E24="Resolved",D24=""),"Resolved with no time",IF(AND(E24="Open",D24&lt;&gt;""),"Open with a resolved time",IF(AND(D24&lt;&gt;"",D24&lt;B24),"Resolved before opened",IF(COUNTIF(Roster[agent_id],J24)=0,"Agent not on roster",""))))</f>
      </c>
      <c r="Q24" s="5">
        <f>IF(OR(D24="",B24=""),NA(),IF(D24&lt;B24,NA(),(D24-B24)*24))</f>
      </c>
      <c r="R24">
        <f>IF(P24&lt;&gt;"",NA(),IF(D24="",IF((AsOf-B24)*24&gt;O24,1,0),IF((D24-B24)*24&gt;O24,1,0)))</f>
      </c>
    </row>
    <row r="25" spans="1:18" x14ac:dyDescent="0.25">
      <c r="A25" t="s">
        <v>124</v>
      </c>
      <c r="B25" s="3">
        <v>46223.59097222222</v>
      </c>
      <c r="C25" s="3">
        <v>46223.657638888886</v>
      </c>
      <c r="D25" s="3">
        <v>46223.94097222222</v>
      </c>
      <c r="E25" t="s">
        <v>68</v>
      </c>
      <c r="F25" t="s">
        <v>69</v>
      </c>
      <c r="G25" t="s">
        <v>35</v>
      </c>
      <c r="H25" t="s">
        <v>88</v>
      </c>
      <c r="I25" t="s">
        <v>45</v>
      </c>
      <c r="J25" t="s">
        <v>47</v>
      </c>
      <c r="K25" t="s">
        <v>125</v>
      </c>
      <c r="L25" t="s">
        <v>77</v>
      </c>
      <c r="M25">
        <v>0</v>
      </c>
      <c r="N25">
        <v>0</v>
      </c>
      <c r="O25">
        <v>72</v>
      </c>
      <c r="P25">
        <f>IF(AND(E25="Resolved",D25=""),"Resolved with no time",IF(AND(E25="Open",D25&lt;&gt;""),"Open with a resolved time",IF(AND(D25&lt;&gt;"",D25&lt;B25),"Resolved before opened",IF(COUNTIF(Roster[agent_id],J25)=0,"Agent not on roster",""))))</f>
      </c>
      <c r="Q25" s="5">
        <f>IF(OR(D25="",B25=""),NA(),IF(D25&lt;B25,NA(),(D25-B25)*24))</f>
      </c>
      <c r="R25">
        <f>IF(P25&lt;&gt;"",NA(),IF(D25="",IF((AsOf-B25)*24&gt;O25,1,0),IF((D25-B25)*24&gt;O25,1,0)))</f>
      </c>
    </row>
    <row r="26" spans="1:18" x14ac:dyDescent="0.25">
      <c r="A26" t="s">
        <v>126</v>
      </c>
      <c r="B26" s="3">
        <v>46230.3875</v>
      </c>
      <c r="C26" s="3">
        <v>46230.45416666667</v>
      </c>
      <c r="D26" s="3">
        <v>46230.7375</v>
      </c>
      <c r="E26" t="s">
        <v>68</v>
      </c>
      <c r="F26" t="s">
        <v>69</v>
      </c>
      <c r="G26" t="s">
        <v>35</v>
      </c>
      <c r="H26" t="s">
        <v>70</v>
      </c>
      <c r="I26" t="s">
        <v>38</v>
      </c>
      <c r="J26" t="s">
        <v>37</v>
      </c>
      <c r="K26" t="s">
        <v>127</v>
      </c>
      <c r="L26" t="s">
        <v>72</v>
      </c>
      <c r="M26">
        <v>0</v>
      </c>
      <c r="N26">
        <v>0</v>
      </c>
      <c r="O26">
        <v>24</v>
      </c>
      <c r="P26">
        <f>IF(AND(E26="Resolved",D26=""),"Resolved with no time",IF(AND(E26="Open",D26&lt;&gt;""),"Open with a resolved time",IF(AND(D26&lt;&gt;"",D26&lt;B26),"Resolved before opened",IF(COUNTIF(Roster[agent_id],J26)=0,"Agent not on roster",""))))</f>
      </c>
      <c r="Q26" s="5">
        <f>IF(OR(D26="",B26=""),NA(),IF(D26&lt;B26,NA(),(D26-B26)*24))</f>
      </c>
      <c r="R26">
        <f>IF(P26&lt;&gt;"",NA(),IF(D26="",IF((AsOf-B26)*24&gt;O26,1,0),IF((D26-B26)*24&gt;O26,1,0)))</f>
      </c>
    </row>
    <row r="27" spans="1:18" x14ac:dyDescent="0.25">
      <c r="A27" t="s">
        <v>128</v>
      </c>
      <c r="B27" s="3">
        <v>46231.43402777778</v>
      </c>
      <c r="C27" s="3">
        <v>46231.50069444445</v>
      </c>
      <c r="D27" s="3">
        <v>46233.01736111111</v>
      </c>
      <c r="E27" t="s">
        <v>68</v>
      </c>
      <c r="F27" t="s">
        <v>74</v>
      </c>
      <c r="G27" t="s">
        <v>35</v>
      </c>
      <c r="H27" t="s">
        <v>75</v>
      </c>
      <c r="I27" t="s">
        <v>38</v>
      </c>
      <c r="J27" t="s">
        <v>43</v>
      </c>
      <c r="K27" t="s">
        <v>129</v>
      </c>
      <c r="L27" t="s">
        <v>77</v>
      </c>
      <c r="M27">
        <v>0</v>
      </c>
      <c r="N27">
        <v>0</v>
      </c>
      <c r="O27">
        <v>48</v>
      </c>
      <c r="P27">
        <f>IF(AND(E27="Resolved",D27=""),"Resolved with no time",IF(AND(E27="Open",D27&lt;&gt;""),"Open with a resolved time",IF(AND(D27&lt;&gt;"",D27&lt;B27),"Resolved before opened",IF(COUNTIF(Roster[agent_id],J27)=0,"Agent not on roster",""))))</f>
      </c>
      <c r="Q27" s="5">
        <f>IF(OR(D27="",B27=""),NA(),IF(D27&lt;B27,NA(),(D27-B27)*24))</f>
      </c>
      <c r="R27">
        <f>IF(P27&lt;&gt;"",NA(),IF(D27="",IF((AsOf-B27)*24&gt;O27,1,0),IF((D27-B27)*24&gt;O27,1,0)))</f>
      </c>
    </row>
    <row r="28" spans="1:18" x14ac:dyDescent="0.25">
      <c r="A28" t="s">
        <v>130</v>
      </c>
      <c r="B28" s="3">
        <v>46232.48055555556</v>
      </c>
      <c r="C28" s="3">
        <v>46232.54722222222</v>
      </c>
      <c r="D28" s="3">
        <v>46232.830555555556</v>
      </c>
      <c r="E28" t="s">
        <v>68</v>
      </c>
      <c r="F28" t="s">
        <v>69</v>
      </c>
      <c r="G28" t="s">
        <v>35</v>
      </c>
      <c r="H28" t="s">
        <v>70</v>
      </c>
      <c r="I28" t="s">
        <v>38</v>
      </c>
      <c r="J28" t="s">
        <v>37</v>
      </c>
      <c r="K28" t="s">
        <v>131</v>
      </c>
      <c r="L28" t="s">
        <v>80</v>
      </c>
      <c r="M28">
        <v>0</v>
      </c>
      <c r="N28">
        <v>0</v>
      </c>
      <c r="O28">
        <v>24</v>
      </c>
      <c r="P28">
        <f>IF(AND(E28="Resolved",D28=""),"Resolved with no time",IF(AND(E28="Open",D28&lt;&gt;""),"Open with a resolved time",IF(AND(D28&lt;&gt;"",D28&lt;B28),"Resolved before opened",IF(COUNTIF(Roster[agent_id],J28)=0,"Agent not on roster",""))))</f>
      </c>
      <c r="Q28" s="5">
        <f>IF(OR(D28="",B28=""),NA(),IF(D28&lt;B28,NA(),(D28-B28)*24))</f>
      </c>
      <c r="R28">
        <f>IF(P28&lt;&gt;"",NA(),IF(D28="",IF((AsOf-B28)*24&gt;O28,1,0),IF((D28-B28)*24&gt;O28,1,0)))</f>
      </c>
    </row>
    <row r="29" spans="1:18" x14ac:dyDescent="0.25">
      <c r="A29" t="s">
        <v>132</v>
      </c>
      <c r="B29" s="3">
        <v>46233.527083333334</v>
      </c>
      <c r="C29" s="3">
        <v>46233.59375</v>
      </c>
      <c r="D29" s="3">
        <v>46233.87708333333</v>
      </c>
      <c r="E29" t="s">
        <v>68</v>
      </c>
      <c r="F29" t="s">
        <v>74</v>
      </c>
      <c r="G29" t="s">
        <v>35</v>
      </c>
      <c r="H29" t="s">
        <v>75</v>
      </c>
      <c r="I29" t="s">
        <v>38</v>
      </c>
      <c r="J29" t="s">
        <v>43</v>
      </c>
      <c r="K29" t="s">
        <v>133</v>
      </c>
      <c r="L29" t="s">
        <v>83</v>
      </c>
      <c r="M29">
        <v>0</v>
      </c>
      <c r="N29">
        <v>0</v>
      </c>
      <c r="O29">
        <v>48</v>
      </c>
      <c r="P29">
        <f>IF(AND(E29="Resolved",D29=""),"Resolved with no time",IF(AND(E29="Open",D29&lt;&gt;""),"Open with a resolved time",IF(AND(D29&lt;&gt;"",D29&lt;B29),"Resolved before opened",IF(COUNTIF(Roster[agent_id],J29)=0,"Agent not on roster",""))))</f>
      </c>
      <c r="Q29" s="5">
        <f>IF(OR(D29="",B29=""),NA(),IF(D29&lt;B29,NA(),(D29-B29)*24))</f>
      </c>
      <c r="R29">
        <f>IF(P29&lt;&gt;"",NA(),IF(D29="",IF((AsOf-B29)*24&gt;O29,1,0),IF((D29-B29)*24&gt;O29,1,0)))</f>
      </c>
    </row>
    <row r="30" spans="1:18" x14ac:dyDescent="0.25">
      <c r="A30" t="s">
        <v>134</v>
      </c>
      <c r="B30" s="3">
        <v>46234.57361111111</v>
      </c>
      <c r="C30" s="3">
        <v>46234.64027777778</v>
      </c>
      <c r="D30" s="3">
        <v>46234.92361111111</v>
      </c>
      <c r="E30" t="s">
        <v>68</v>
      </c>
      <c r="F30" t="s">
        <v>85</v>
      </c>
      <c r="G30" t="s">
        <v>35</v>
      </c>
      <c r="H30" t="s">
        <v>70</v>
      </c>
      <c r="I30" t="s">
        <v>26</v>
      </c>
      <c r="J30" t="s">
        <v>34</v>
      </c>
      <c r="K30" t="s">
        <v>135</v>
      </c>
      <c r="L30" t="s">
        <v>72</v>
      </c>
      <c r="M30">
        <v>0</v>
      </c>
      <c r="N30">
        <v>0</v>
      </c>
      <c r="O30">
        <v>24</v>
      </c>
      <c r="P30">
        <f>IF(AND(E30="Resolved",D30=""),"Resolved with no time",IF(AND(E30="Open",D30&lt;&gt;""),"Open with a resolved time",IF(AND(D30&lt;&gt;"",D30&lt;B30),"Resolved before opened",IF(COUNTIF(Roster[agent_id],J30)=0,"Agent not on roster",""))))</f>
      </c>
      <c r="Q30" s="5">
        <f>IF(OR(D30="",B30=""),NA(),IF(D30&lt;B30,NA(),(D30-B30)*24))</f>
      </c>
      <c r="R30">
        <f>IF(P30&lt;&gt;"",NA(),IF(D30="",IF((AsOf-B30)*24&gt;O30,1,0),IF((D30-B30)*24&gt;O30,1,0)))</f>
      </c>
    </row>
    <row r="31" spans="1:18" x14ac:dyDescent="0.25">
      <c r="A31" t="s">
        <v>136</v>
      </c>
      <c r="B31" s="3">
        <v>46230.58541666667</v>
      </c>
      <c r="C31" s="3">
        <v>46230.652083333334</v>
      </c>
      <c r="D31" s="3">
        <v>46230.93541666667</v>
      </c>
      <c r="E31" t="s">
        <v>68</v>
      </c>
      <c r="F31" t="s">
        <v>69</v>
      </c>
      <c r="G31" t="s">
        <v>35</v>
      </c>
      <c r="H31" t="s">
        <v>88</v>
      </c>
      <c r="I31" t="s">
        <v>45</v>
      </c>
      <c r="J31" t="s">
        <v>47</v>
      </c>
      <c r="K31" t="s">
        <v>137</v>
      </c>
      <c r="L31" t="s">
        <v>77</v>
      </c>
      <c r="M31">
        <v>0</v>
      </c>
      <c r="N31">
        <v>0</v>
      </c>
      <c r="O31">
        <v>72</v>
      </c>
      <c r="P31">
        <f>IF(AND(E31="Resolved",D31=""),"Resolved with no time",IF(AND(E31="Open",D31&lt;&gt;""),"Open with a resolved time",IF(AND(D31&lt;&gt;"",D31&lt;B31),"Resolved before opened",IF(COUNTIF(Roster[agent_id],J31)=0,"Agent not on roster",""))))</f>
      </c>
      <c r="Q31" s="5">
        <f>IF(OR(D31="",B31=""),NA(),IF(D31&lt;B31,NA(),(D31-B31)*24))</f>
      </c>
      <c r="R31">
        <f>IF(P31&lt;&gt;"",NA(),IF(D31="",IF((AsOf-B31)*24&gt;O31,1,0),IF((D31-B31)*24&gt;O31,1,0)))</f>
      </c>
    </row>
    <row r="32" spans="1:18" x14ac:dyDescent="0.25">
      <c r="A32" t="s">
        <v>138</v>
      </c>
      <c r="B32" s="3">
        <v>46237.375</v>
      </c>
      <c r="C32" s="3">
        <v>46237.441666666666</v>
      </c>
      <c r="D32" s="3">
        <v>46237.754166666666</v>
      </c>
      <c r="E32" t="s">
        <v>68</v>
      </c>
      <c r="F32" t="s">
        <v>74</v>
      </c>
      <c r="G32" t="s">
        <v>35</v>
      </c>
      <c r="H32" t="s">
        <v>70</v>
      </c>
      <c r="I32" t="s">
        <v>38</v>
      </c>
      <c r="J32" t="s">
        <v>37</v>
      </c>
      <c r="K32" t="s">
        <v>139</v>
      </c>
      <c r="L32" t="s">
        <v>140</v>
      </c>
      <c r="M32">
        <v>1</v>
      </c>
      <c r="N32">
        <v>1</v>
      </c>
      <c r="O32">
        <v>24</v>
      </c>
      <c r="P32">
        <f>IF(AND(E32="Resolved",D32=""),"Resolved with no time",IF(AND(E32="Open",D32&lt;&gt;""),"Open with a resolved time",IF(AND(D32&lt;&gt;"",D32&lt;B32),"Resolved before opened",IF(COUNTIF(Roster[agent_id],J32)=0,"Agent not on roster",""))))</f>
      </c>
      <c r="Q32" s="5">
        <f>IF(OR(D32="",B32=""),NA(),IF(D32&lt;B32,NA(),(D32-B32)*24))</f>
      </c>
      <c r="R32">
        <f>IF(P32&lt;&gt;"",NA(),IF(D32="",IF((AsOf-B32)*24&gt;O32,1,0),IF((D32-B32)*24&gt;O32,1,0)))</f>
      </c>
    </row>
    <row r="33" spans="1:18" x14ac:dyDescent="0.25">
      <c r="A33" t="s">
        <v>141</v>
      </c>
      <c r="B33" s="3">
        <v>46238.42013888889</v>
      </c>
      <c r="C33" s="3">
        <v>46238.55347222222</v>
      </c>
      <c r="D33" s="3">
        <v>46239.17847222222</v>
      </c>
      <c r="E33" t="s">
        <v>68</v>
      </c>
      <c r="F33" t="s">
        <v>69</v>
      </c>
      <c r="G33" t="s">
        <v>35</v>
      </c>
      <c r="H33" t="s">
        <v>75</v>
      </c>
      <c r="I33" t="s">
        <v>38</v>
      </c>
      <c r="J33" t="s">
        <v>43</v>
      </c>
      <c r="K33" t="s">
        <v>142</v>
      </c>
      <c r="L33" t="s">
        <v>143</v>
      </c>
      <c r="M33">
        <v>0</v>
      </c>
      <c r="N33">
        <v>1</v>
      </c>
      <c r="O33">
        <v>48</v>
      </c>
      <c r="P33">
        <f>IF(AND(E33="Resolved",D33=""),"Resolved with no time",IF(AND(E33="Open",D33&lt;&gt;""),"Open with a resolved time",IF(AND(D33&lt;&gt;"",D33&lt;B33),"Resolved before opened",IF(COUNTIF(Roster[agent_id],J33)=0,"Agent not on roster",""))))</f>
      </c>
      <c r="Q33" s="5">
        <f>IF(OR(D33="",B33=""),NA(),IF(D33&lt;B33,NA(),(D33-B33)*24))</f>
      </c>
      <c r="R33">
        <f>IF(P33&lt;&gt;"",NA(),IF(D33="",IF((AsOf-B33)*24&gt;O33,1,0),IF((D33-B33)*24&gt;O33,1,0)))</f>
      </c>
    </row>
    <row r="34" spans="1:18" x14ac:dyDescent="0.25">
      <c r="A34" t="s">
        <v>144</v>
      </c>
      <c r="B34" s="3">
        <v>46239.46527777778</v>
      </c>
      <c r="C34" s="3">
        <v>46239.53194444445</v>
      </c>
      <c r="D34" s="3">
        <v>46239.84444444445</v>
      </c>
      <c r="E34" t="s">
        <v>68</v>
      </c>
      <c r="F34" t="s">
        <v>74</v>
      </c>
      <c r="G34" t="s">
        <v>35</v>
      </c>
      <c r="H34" t="s">
        <v>70</v>
      </c>
      <c r="I34" t="s">
        <v>38</v>
      </c>
      <c r="J34" t="s">
        <v>37</v>
      </c>
      <c r="K34" t="s">
        <v>145</v>
      </c>
      <c r="L34" t="s">
        <v>140</v>
      </c>
      <c r="M34">
        <v>0</v>
      </c>
      <c r="N34">
        <v>0</v>
      </c>
      <c r="O34">
        <v>24</v>
      </c>
      <c r="P34">
        <f>IF(AND(E34="Resolved",D34=""),"Resolved with no time",IF(AND(E34="Open",D34&lt;&gt;""),"Open with a resolved time",IF(AND(D34&lt;&gt;"",D34&lt;B34),"Resolved before opened",IF(COUNTIF(Roster[agent_id],J34)=0,"Agent not on roster",""))))</f>
      </c>
      <c r="Q34" s="5">
        <f>IF(OR(D34="",B34=""),NA(),IF(D34&lt;B34,NA(),(D34-B34)*24))</f>
      </c>
      <c r="R34">
        <f>IF(P34&lt;&gt;"",NA(),IF(D34="",IF((AsOf-B34)*24&gt;O34,1,0),IF((D34-B34)*24&gt;O34,1,0)))</f>
      </c>
    </row>
    <row r="35" spans="1:18" x14ac:dyDescent="0.25">
      <c r="A35" t="s">
        <v>146</v>
      </c>
      <c r="B35" s="3">
        <v>46240.510416666664</v>
      </c>
      <c r="C35" s="3">
        <v>46240.57708333333</v>
      </c>
      <c r="D35" s="3">
        <v>46240.88958333333</v>
      </c>
      <c r="E35" t="s">
        <v>68</v>
      </c>
      <c r="F35" t="s">
        <v>147</v>
      </c>
      <c r="G35" t="s">
        <v>35</v>
      </c>
      <c r="H35" t="s">
        <v>70</v>
      </c>
      <c r="I35" t="s">
        <v>38</v>
      </c>
      <c r="J35" t="s">
        <v>43</v>
      </c>
      <c r="K35" t="s">
        <v>148</v>
      </c>
      <c r="L35" t="s">
        <v>143</v>
      </c>
      <c r="M35">
        <v>0</v>
      </c>
      <c r="N35">
        <v>1</v>
      </c>
      <c r="O35">
        <v>24</v>
      </c>
      <c r="P35">
        <f>IF(AND(E35="Resolved",D35=""),"Resolved with no time",IF(AND(E35="Open",D35&lt;&gt;""),"Open with a resolved time",IF(AND(D35&lt;&gt;"",D35&lt;B35),"Resolved before opened",IF(COUNTIF(Roster[agent_id],J35)=0,"Agent not on roster",""))))</f>
      </c>
      <c r="Q35" s="5">
        <f>IF(OR(D35="",B35=""),NA(),IF(D35&lt;B35,NA(),(D35-B35)*24))</f>
      </c>
      <c r="R35">
        <f>IF(P35&lt;&gt;"",NA(),IF(D35="",IF((AsOf-B35)*24&gt;O35,1,0),IF((D35-B35)*24&gt;O35,1,0)))</f>
      </c>
    </row>
    <row r="36" spans="1:18" x14ac:dyDescent="0.25">
      <c r="A36" t="s">
        <v>149</v>
      </c>
      <c r="B36" s="3">
        <v>46241.555555555555</v>
      </c>
      <c r="C36" s="3">
        <v>46241.62222222222</v>
      </c>
      <c r="D36" s="3">
        <v>46241.93472222222</v>
      </c>
      <c r="E36" t="s">
        <v>68</v>
      </c>
      <c r="F36" t="s">
        <v>69</v>
      </c>
      <c r="G36" t="s">
        <v>35</v>
      </c>
      <c r="H36" t="s">
        <v>70</v>
      </c>
      <c r="I36" t="s">
        <v>38</v>
      </c>
      <c r="J36" t="s">
        <v>37</v>
      </c>
      <c r="K36" t="s">
        <v>150</v>
      </c>
      <c r="L36" t="s">
        <v>140</v>
      </c>
      <c r="M36">
        <v>0</v>
      </c>
      <c r="N36">
        <v>0</v>
      </c>
      <c r="O36">
        <v>24</v>
      </c>
      <c r="P36">
        <f>IF(AND(E36="Resolved",D36=""),"Resolved with no time",IF(AND(E36="Open",D36&lt;&gt;""),"Open with a resolved time",IF(AND(D36&lt;&gt;"",D36&lt;B36),"Resolved before opened",IF(COUNTIF(Roster[agent_id],J36)=0,"Agent not on roster",""))))</f>
      </c>
      <c r="Q36" s="5">
        <f>IF(OR(D36="",B36=""),NA(),IF(D36&lt;B36,NA(),(D36-B36)*24))</f>
      </c>
      <c r="R36">
        <f>IF(P36&lt;&gt;"",NA(),IF(D36="",IF((AsOf-B36)*24&gt;O36,1,0),IF((D36-B36)*24&gt;O36,1,0)))</f>
      </c>
    </row>
    <row r="37" spans="1:18" x14ac:dyDescent="0.25">
      <c r="A37" t="s">
        <v>151</v>
      </c>
      <c r="B37" s="3">
        <v>46237.600694444445</v>
      </c>
      <c r="C37" s="3">
        <v>46237.73402777778</v>
      </c>
      <c r="D37" s="3">
        <v>46238.35902777778</v>
      </c>
      <c r="E37" t="s">
        <v>68</v>
      </c>
      <c r="F37" t="s">
        <v>74</v>
      </c>
      <c r="G37" t="s">
        <v>35</v>
      </c>
      <c r="H37" t="s">
        <v>75</v>
      </c>
      <c r="I37" t="s">
        <v>26</v>
      </c>
      <c r="J37" t="s">
        <v>34</v>
      </c>
      <c r="K37" t="s">
        <v>152</v>
      </c>
      <c r="L37" t="s">
        <v>143</v>
      </c>
      <c r="M37">
        <v>0</v>
      </c>
      <c r="N37">
        <v>0</v>
      </c>
      <c r="O37">
        <v>48</v>
      </c>
      <c r="P37">
        <f>IF(AND(E37="Resolved",D37=""),"Resolved with no time",IF(AND(E37="Open",D37&lt;&gt;""),"Open with a resolved time",IF(AND(D37&lt;&gt;"",D37&lt;B37),"Resolved before opened",IF(COUNTIF(Roster[agent_id],J37)=0,"Agent not on roster",""))))</f>
      </c>
      <c r="Q37" s="5">
        <f>IF(OR(D37="",B37=""),NA(),IF(D37&lt;B37,NA(),(D37-B37)*24))</f>
      </c>
      <c r="R37">
        <f>IF(P37&lt;&gt;"",NA(),IF(D37="",IF((AsOf-B37)*24&gt;O37,1,0),IF((D37-B37)*24&gt;O37,1,0)))</f>
      </c>
    </row>
    <row r="38" spans="1:18" x14ac:dyDescent="0.25">
      <c r="A38" t="s">
        <v>153</v>
      </c>
      <c r="B38" s="3">
        <v>46238.645833333336</v>
      </c>
      <c r="C38" s="3">
        <v>46238.7125</v>
      </c>
      <c r="D38" s="3">
        <v>46239.025</v>
      </c>
      <c r="E38" t="s">
        <v>68</v>
      </c>
      <c r="F38" t="s">
        <v>69</v>
      </c>
      <c r="G38" t="s">
        <v>35</v>
      </c>
      <c r="H38" t="s">
        <v>70</v>
      </c>
      <c r="I38" t="s">
        <v>38</v>
      </c>
      <c r="J38" t="s">
        <v>43</v>
      </c>
      <c r="K38" t="s">
        <v>154</v>
      </c>
      <c r="L38" t="s">
        <v>140</v>
      </c>
      <c r="M38">
        <v>0</v>
      </c>
      <c r="N38">
        <v>0</v>
      </c>
      <c r="O38">
        <v>24</v>
      </c>
      <c r="P38">
        <f>IF(AND(E38="Resolved",D38=""),"Resolved with no time",IF(AND(E38="Open",D38&lt;&gt;""),"Open with a resolved time",IF(AND(D38&lt;&gt;"",D38&lt;B38),"Resolved before opened",IF(COUNTIF(Roster[agent_id],J38)=0,"Agent not on roster",""))))</f>
      </c>
      <c r="Q38" s="5">
        <f>IF(OR(D38="",B38=""),NA(),IF(D38&lt;B38,NA(),(D38-B38)*24))</f>
      </c>
      <c r="R38">
        <f>IF(P38&lt;&gt;"",NA(),IF(D38="",IF((AsOf-B38)*24&gt;O38,1,0),IF((D38-B38)*24&gt;O38,1,0)))</f>
      </c>
    </row>
    <row r="39" spans="1:18" x14ac:dyDescent="0.25">
      <c r="A39" t="s">
        <v>155</v>
      </c>
      <c r="B39" s="3">
        <v>46239.399305555555</v>
      </c>
      <c r="C39" s="3">
        <v>46239.46597222222</v>
      </c>
      <c r="D39" s="3">
        <v>46239.77847222222</v>
      </c>
      <c r="E39" t="s">
        <v>68</v>
      </c>
      <c r="F39" t="s">
        <v>85</v>
      </c>
      <c r="G39" t="s">
        <v>35</v>
      </c>
      <c r="H39" t="s">
        <v>70</v>
      </c>
      <c r="I39" t="s">
        <v>45</v>
      </c>
      <c r="J39" t="s">
        <v>47</v>
      </c>
      <c r="K39" t="s">
        <v>156</v>
      </c>
      <c r="L39" t="s">
        <v>143</v>
      </c>
      <c r="M39">
        <v>0</v>
      </c>
      <c r="N39">
        <v>1</v>
      </c>
      <c r="O39">
        <v>24</v>
      </c>
      <c r="P39">
        <f>IF(AND(E39="Resolved",D39=""),"Resolved with no time",IF(AND(E39="Open",D39&lt;&gt;""),"Open with a resolved time",IF(AND(D39&lt;&gt;"",D39&lt;B39),"Resolved before opened",IF(COUNTIF(Roster[agent_id],J39)=0,"Agent not on roster",""))))</f>
      </c>
      <c r="Q39" s="5">
        <f>IF(OR(D39="",B39=""),NA(),IF(D39&lt;B39,NA(),(D39-B39)*24))</f>
      </c>
      <c r="R39">
        <f>IF(P39&lt;&gt;"",NA(),IF(D39="",IF((AsOf-B39)*24&gt;O39,1,0),IF((D39-B39)*24&gt;O39,1,0)))</f>
      </c>
    </row>
    <row r="40" spans="1:18" x14ac:dyDescent="0.25">
      <c r="A40" t="s">
        <v>157</v>
      </c>
      <c r="B40" s="3">
        <v>46244.40277777778</v>
      </c>
      <c r="C40" s="3">
        <v>46244.46944444445</v>
      </c>
      <c r="D40" s="3">
        <v>46244.78194444445</v>
      </c>
      <c r="E40" t="s">
        <v>68</v>
      </c>
      <c r="F40" t="s">
        <v>74</v>
      </c>
      <c r="G40" t="s">
        <v>35</v>
      </c>
      <c r="H40" t="s">
        <v>70</v>
      </c>
      <c r="I40" t="s">
        <v>38</v>
      </c>
      <c r="J40" t="s">
        <v>37</v>
      </c>
      <c r="K40" t="s">
        <v>158</v>
      </c>
      <c r="L40" t="s">
        <v>140</v>
      </c>
      <c r="M40">
        <v>1</v>
      </c>
      <c r="N40">
        <v>0</v>
      </c>
      <c r="O40">
        <v>24</v>
      </c>
      <c r="P40">
        <f>IF(AND(E40="Resolved",D40=""),"Resolved with no time",IF(AND(E40="Open",D40&lt;&gt;""),"Open with a resolved time",IF(AND(D40&lt;&gt;"",D40&lt;B40),"Resolved before opened",IF(COUNTIF(Roster[agent_id],J40)=0,"Agent not on roster",""))))</f>
      </c>
      <c r="Q40" s="5">
        <f>IF(OR(D40="",B40=""),NA(),IF(D40&lt;B40,NA(),(D40-B40)*24))</f>
      </c>
      <c r="R40">
        <f>IF(P40&lt;&gt;"",NA(),IF(D40="",IF((AsOf-B40)*24&gt;O40,1,0),IF((D40-B40)*24&gt;O40,1,0)))</f>
      </c>
    </row>
    <row r="41" spans="1:18" x14ac:dyDescent="0.25">
      <c r="A41" t="s">
        <v>159</v>
      </c>
      <c r="B41" s="3">
        <v>46245.447916666664</v>
      </c>
      <c r="C41" s="3">
        <v>46245.58125</v>
      </c>
      <c r="D41" s="3">
        <v>46246.20625</v>
      </c>
      <c r="E41" t="s">
        <v>68</v>
      </c>
      <c r="F41" t="s">
        <v>69</v>
      </c>
      <c r="G41" t="s">
        <v>35</v>
      </c>
      <c r="H41" t="s">
        <v>75</v>
      </c>
      <c r="I41" t="s">
        <v>38</v>
      </c>
      <c r="J41" t="s">
        <v>43</v>
      </c>
      <c r="K41" t="s">
        <v>160</v>
      </c>
      <c r="L41" t="s">
        <v>143</v>
      </c>
      <c r="M41">
        <v>0</v>
      </c>
      <c r="N41">
        <v>1</v>
      </c>
      <c r="O41">
        <v>48</v>
      </c>
      <c r="P41">
        <f>IF(AND(E41="Resolved",D41=""),"Resolved with no time",IF(AND(E41="Open",D41&lt;&gt;""),"Open with a resolved time",IF(AND(D41&lt;&gt;"",D41&lt;B41),"Resolved before opened",IF(COUNTIF(Roster[agent_id],J41)=0,"Agent not on roster",""))))</f>
      </c>
      <c r="Q41" s="5">
        <f>IF(OR(D41="",B41=""),NA(),IF(D41&lt;B41,NA(),(D41-B41)*24))</f>
      </c>
      <c r="R41">
        <f>IF(P41&lt;&gt;"",NA(),IF(D41="",IF((AsOf-B41)*24&gt;O41,1,0),IF((D41-B41)*24&gt;O41,1,0)))</f>
      </c>
    </row>
    <row r="42" spans="1:18" x14ac:dyDescent="0.25">
      <c r="A42" t="s">
        <v>161</v>
      </c>
      <c r="B42" s="3">
        <v>46246.493055555555</v>
      </c>
      <c r="C42" s="3">
        <v>46246.55972222222</v>
      </c>
      <c r="D42" s="3">
        <v>46246.87222222222</v>
      </c>
      <c r="E42" t="s">
        <v>68</v>
      </c>
      <c r="F42" t="s">
        <v>74</v>
      </c>
      <c r="G42" t="s">
        <v>35</v>
      </c>
      <c r="H42" t="s">
        <v>70</v>
      </c>
      <c r="I42" t="s">
        <v>38</v>
      </c>
      <c r="J42" t="s">
        <v>37</v>
      </c>
      <c r="K42" t="s">
        <v>162</v>
      </c>
      <c r="L42" t="s">
        <v>140</v>
      </c>
      <c r="M42">
        <v>0</v>
      </c>
      <c r="N42">
        <v>1</v>
      </c>
      <c r="O42">
        <v>24</v>
      </c>
      <c r="P42">
        <f>IF(AND(E42="Resolved",D42=""),"Resolved with no time",IF(AND(E42="Open",D42&lt;&gt;""),"Open with a resolved time",IF(AND(D42&lt;&gt;"",D42&lt;B42),"Resolved before opened",IF(COUNTIF(Roster[agent_id],J42)=0,"Agent not on roster",""))))</f>
      </c>
      <c r="Q42" s="5">
        <f>IF(OR(D42="",B42=""),NA(),IF(D42&lt;B42,NA(),(D42-B42)*24))</f>
      </c>
      <c r="R42">
        <f>IF(P42&lt;&gt;"",NA(),IF(D42="",IF((AsOf-B42)*24&gt;O42,1,0),IF((D42-B42)*24&gt;O42,1,0)))</f>
      </c>
    </row>
    <row r="43" spans="1:18" x14ac:dyDescent="0.25">
      <c r="A43" t="s">
        <v>163</v>
      </c>
      <c r="B43" s="3">
        <v>46247.5</v>
      </c>
      <c r="C43" s="3">
        <v>46247.566666666666</v>
      </c>
      <c r="D43" s="3">
        <v>46247.879166666666</v>
      </c>
      <c r="E43" t="s">
        <v>68</v>
      </c>
      <c r="F43" t="s">
        <v>147</v>
      </c>
      <c r="G43" t="s">
        <v>35</v>
      </c>
      <c r="H43" t="s">
        <v>70</v>
      </c>
      <c r="I43" t="s">
        <v>38</v>
      </c>
      <c r="J43" t="s">
        <v>43</v>
      </c>
      <c r="K43" t="s">
        <v>164</v>
      </c>
      <c r="L43" t="s">
        <v>143</v>
      </c>
      <c r="M43">
        <v>0</v>
      </c>
      <c r="N43">
        <v>1</v>
      </c>
      <c r="O43">
        <v>24</v>
      </c>
      <c r="P43">
        <f>IF(AND(E43="Resolved",D43=""),"Resolved with no time",IF(AND(E43="Open",D43&lt;&gt;""),"Open with a resolved time",IF(AND(D43&lt;&gt;"",D43&lt;B43),"Resolved before opened",IF(COUNTIF(Roster[agent_id],J43)=0,"Agent not on roster",""))))</f>
      </c>
      <c r="Q43" s="5">
        <f>IF(OR(D43="",B43=""),NA(),IF(D43&lt;B43,NA(),(D43-B43)*24))</f>
      </c>
      <c r="R43">
        <f>IF(P43&lt;&gt;"",NA(),IF(D43="",IF((AsOf-B43)*24&gt;O43,1,0),IF((D43-B43)*24&gt;O43,1,0)))</f>
      </c>
    </row>
    <row r="44" spans="1:18" x14ac:dyDescent="0.25">
      <c r="A44" t="s">
        <v>165</v>
      </c>
      <c r="B44" s="3">
        <v>46248.54513888889</v>
      </c>
      <c r="C44" s="3">
        <v>46248.611805555556</v>
      </c>
      <c r="D44" s="3">
        <v>46248.924305555556</v>
      </c>
      <c r="E44" t="s">
        <v>68</v>
      </c>
      <c r="F44" t="s">
        <v>69</v>
      </c>
      <c r="G44" t="s">
        <v>35</v>
      </c>
      <c r="H44" t="s">
        <v>70</v>
      </c>
      <c r="I44" t="s">
        <v>38</v>
      </c>
      <c r="J44" t="s">
        <v>37</v>
      </c>
      <c r="K44" t="s">
        <v>166</v>
      </c>
      <c r="L44" t="s">
        <v>140</v>
      </c>
      <c r="M44">
        <v>0</v>
      </c>
      <c r="N44">
        <v>1</v>
      </c>
      <c r="O44">
        <v>24</v>
      </c>
      <c r="P44">
        <f>IF(AND(E44="Resolved",D44=""),"Resolved with no time",IF(AND(E44="Open",D44&lt;&gt;""),"Open with a resolved time",IF(AND(D44&lt;&gt;"",D44&lt;B44),"Resolved before opened",IF(COUNTIF(Roster[agent_id],J44)=0,"Agent not on roster",""))))</f>
      </c>
      <c r="Q44" s="5">
        <f>IF(OR(D44="",B44=""),NA(),IF(D44&lt;B44,NA(),(D44-B44)*24))</f>
      </c>
      <c r="R44">
        <f>IF(P44&lt;&gt;"",NA(),IF(D44="",IF((AsOf-B44)*24&gt;O44,1,0),IF((D44-B44)*24&gt;O44,1,0)))</f>
      </c>
    </row>
    <row r="45" spans="1:18" x14ac:dyDescent="0.25">
      <c r="A45" t="s">
        <v>167</v>
      </c>
      <c r="B45" s="3">
        <v>46244.59027777778</v>
      </c>
      <c r="C45" s="3">
        <v>46244.72361111111</v>
      </c>
      <c r="D45" s="3">
        <v>46245.34861111111</v>
      </c>
      <c r="E45" t="s">
        <v>68</v>
      </c>
      <c r="F45" t="s">
        <v>74</v>
      </c>
      <c r="G45" t="s">
        <v>35</v>
      </c>
      <c r="H45" t="s">
        <v>75</v>
      </c>
      <c r="I45" t="s">
        <v>26</v>
      </c>
      <c r="J45" t="s">
        <v>34</v>
      </c>
      <c r="K45" t="s">
        <v>168</v>
      </c>
      <c r="L45" t="s">
        <v>143</v>
      </c>
      <c r="M45">
        <v>0</v>
      </c>
      <c r="N45">
        <v>1</v>
      </c>
      <c r="O45">
        <v>48</v>
      </c>
      <c r="P45">
        <f>IF(AND(E45="Resolved",D45=""),"Resolved with no time",IF(AND(E45="Open",D45&lt;&gt;""),"Open with a resolved time",IF(AND(D45&lt;&gt;"",D45&lt;B45),"Resolved before opened",IF(COUNTIF(Roster[agent_id],J45)=0,"Agent not on roster",""))))</f>
      </c>
      <c r="Q45" s="5">
        <f>IF(OR(D45="",B45=""),NA(),IF(D45&lt;B45,NA(),(D45-B45)*24))</f>
      </c>
      <c r="R45">
        <f>IF(P45&lt;&gt;"",NA(),IF(D45="",IF((AsOf-B45)*24&gt;O45,1,0),IF((D45-B45)*24&gt;O45,1,0)))</f>
      </c>
    </row>
    <row r="46" spans="1:18" x14ac:dyDescent="0.25">
      <c r="A46" t="s">
        <v>169</v>
      </c>
      <c r="B46" s="3">
        <v>46245.635416666664</v>
      </c>
      <c r="C46" s="3">
        <v>46245.70208333333</v>
      </c>
      <c r="D46" s="3">
        <v>46246.01458333333</v>
      </c>
      <c r="E46" t="s">
        <v>68</v>
      </c>
      <c r="F46" t="s">
        <v>69</v>
      </c>
      <c r="G46" t="s">
        <v>35</v>
      </c>
      <c r="H46" t="s">
        <v>70</v>
      </c>
      <c r="I46" t="s">
        <v>38</v>
      </c>
      <c r="J46" t="s">
        <v>43</v>
      </c>
      <c r="K46" t="s">
        <v>170</v>
      </c>
      <c r="L46" t="s">
        <v>140</v>
      </c>
      <c r="M46">
        <v>0</v>
      </c>
      <c r="N46">
        <v>0</v>
      </c>
      <c r="O46">
        <v>24</v>
      </c>
      <c r="P46">
        <f>IF(AND(E46="Resolved",D46=""),"Resolved with no time",IF(AND(E46="Open",D46&lt;&gt;""),"Open with a resolved time",IF(AND(D46&lt;&gt;"",D46&lt;B46),"Resolved before opened",IF(COUNTIF(Roster[agent_id],J46)=0,"Agent not on roster",""))))</f>
      </c>
      <c r="Q46" s="5">
        <f>IF(OR(D46="",B46=""),NA(),IF(D46&lt;B46,NA(),(D46-B46)*24))</f>
      </c>
      <c r="R46">
        <f>IF(P46&lt;&gt;"",NA(),IF(D46="",IF((AsOf-B46)*24&gt;O46,1,0),IF((D46-B46)*24&gt;O46,1,0)))</f>
      </c>
    </row>
    <row r="47" spans="1:18" x14ac:dyDescent="0.25">
      <c r="A47" t="s">
        <v>171</v>
      </c>
      <c r="B47" s="3">
        <v>46246.38888888889</v>
      </c>
      <c r="C47" s="3">
        <v>46246.455555555556</v>
      </c>
      <c r="D47" s="3">
        <v>46246.768055555556</v>
      </c>
      <c r="E47" t="s">
        <v>68</v>
      </c>
      <c r="F47" t="s">
        <v>85</v>
      </c>
      <c r="G47" t="s">
        <v>35</v>
      </c>
      <c r="H47" t="s">
        <v>70</v>
      </c>
      <c r="I47" t="s">
        <v>45</v>
      </c>
      <c r="J47" t="s">
        <v>47</v>
      </c>
      <c r="K47" t="s">
        <v>172</v>
      </c>
      <c r="L47" t="s">
        <v>143</v>
      </c>
      <c r="M47">
        <v>0</v>
      </c>
      <c r="N47">
        <v>0</v>
      </c>
      <c r="O47">
        <v>24</v>
      </c>
      <c r="P47">
        <f>IF(AND(E47="Resolved",D47=""),"Resolved with no time",IF(AND(E47="Open",D47&lt;&gt;""),"Open with a resolved time",IF(AND(D47&lt;&gt;"",D47&lt;B47),"Resolved before opened",IF(COUNTIF(Roster[agent_id],J47)=0,"Agent not on roster",""))))</f>
      </c>
      <c r="Q47" s="5">
        <f>IF(OR(D47="",B47=""),NA(),IF(D47&lt;B47,NA(),(D47-B47)*24))</f>
      </c>
      <c r="R47">
        <f>IF(P47&lt;&gt;"",NA(),IF(D47="",IF((AsOf-B47)*24&gt;O47,1,0),IF((D47-B47)*24&gt;O47,1,0)))</f>
      </c>
    </row>
    <row r="48" spans="1:18" x14ac:dyDescent="0.25">
      <c r="A48" t="s">
        <v>173</v>
      </c>
      <c r="B48" s="3">
        <v>46251.39236111111</v>
      </c>
      <c r="C48" s="3">
        <v>46251.459027777775</v>
      </c>
      <c r="D48" s="3">
        <v>46251.771527777775</v>
      </c>
      <c r="E48" t="s">
        <v>68</v>
      </c>
      <c r="F48" t="s">
        <v>74</v>
      </c>
      <c r="G48" t="s">
        <v>35</v>
      </c>
      <c r="H48" t="s">
        <v>70</v>
      </c>
      <c r="I48" t="s">
        <v>38</v>
      </c>
      <c r="J48" t="s">
        <v>37</v>
      </c>
      <c r="K48" t="s">
        <v>174</v>
      </c>
      <c r="L48" t="s">
        <v>140</v>
      </c>
      <c r="M48">
        <v>1</v>
      </c>
      <c r="N48">
        <v>1</v>
      </c>
      <c r="O48">
        <v>24</v>
      </c>
      <c r="P48">
        <f>IF(AND(E48="Resolved",D48=""),"Resolved with no time",IF(AND(E48="Open",D48&lt;&gt;""),"Open with a resolved time",IF(AND(D48&lt;&gt;"",D48&lt;B48),"Resolved before opened",IF(COUNTIF(Roster[agent_id],J48)=0,"Agent not on roster",""))))</f>
      </c>
      <c r="Q48" s="5">
        <f>IF(OR(D48="",B48=""),NA(),IF(D48&lt;B48,NA(),(D48-B48)*24))</f>
      </c>
      <c r="R48">
        <f>IF(P48&lt;&gt;"",NA(),IF(D48="",IF((AsOf-B48)*24&gt;O48,1,0),IF((D48-B48)*24&gt;O48,1,0)))</f>
      </c>
    </row>
    <row r="49" spans="1:18" x14ac:dyDescent="0.25">
      <c r="A49" t="s">
        <v>175</v>
      </c>
      <c r="B49" s="3">
        <v>46252.4375</v>
      </c>
      <c r="C49" s="3">
        <v>46252.57083333333</v>
      </c>
      <c r="D49" s="3">
        <v>46253.19583333333</v>
      </c>
      <c r="E49" t="s">
        <v>68</v>
      </c>
      <c r="F49" t="s">
        <v>69</v>
      </c>
      <c r="G49" t="s">
        <v>35</v>
      </c>
      <c r="H49" t="s">
        <v>75</v>
      </c>
      <c r="I49" t="s">
        <v>38</v>
      </c>
      <c r="J49" t="s">
        <v>43</v>
      </c>
      <c r="K49" t="s">
        <v>176</v>
      </c>
      <c r="L49" t="s">
        <v>143</v>
      </c>
      <c r="M49">
        <v>0</v>
      </c>
      <c r="N49">
        <v>1</v>
      </c>
      <c r="O49">
        <v>48</v>
      </c>
      <c r="P49">
        <f>IF(AND(E49="Resolved",D49=""),"Resolved with no time",IF(AND(E49="Open",D49&lt;&gt;""),"Open with a resolved time",IF(AND(D49&lt;&gt;"",D49&lt;B49),"Resolved before opened",IF(COUNTIF(Roster[agent_id],J49)=0,"Agent not on roster",""))))</f>
      </c>
      <c r="Q49" s="5">
        <f>IF(OR(D49="",B49=""),NA(),IF(D49&lt;B49,NA(),(D49-B49)*24))</f>
      </c>
      <c r="R49">
        <f>IF(P49&lt;&gt;"",NA(),IF(D49="",IF((AsOf-B49)*24&gt;O49,1,0),IF((D49-B49)*24&gt;O49,1,0)))</f>
      </c>
    </row>
    <row r="50" spans="1:18" x14ac:dyDescent="0.25">
      <c r="A50" t="s">
        <v>177</v>
      </c>
      <c r="B50" s="3">
        <v>46253.48263888889</v>
      </c>
      <c r="C50" s="3">
        <v>46253.549305555556</v>
      </c>
      <c r="D50" s="3">
        <v>46253.861805555556</v>
      </c>
      <c r="E50" t="s">
        <v>68</v>
      </c>
      <c r="F50" t="s">
        <v>74</v>
      </c>
      <c r="G50" t="s">
        <v>35</v>
      </c>
      <c r="H50" t="s">
        <v>70</v>
      </c>
      <c r="I50" t="s">
        <v>38</v>
      </c>
      <c r="J50" t="s">
        <v>37</v>
      </c>
      <c r="K50" t="s">
        <v>178</v>
      </c>
      <c r="L50" t="s">
        <v>140</v>
      </c>
      <c r="M50">
        <v>0</v>
      </c>
      <c r="N50">
        <v>1</v>
      </c>
      <c r="O50">
        <v>24</v>
      </c>
      <c r="P50">
        <f>IF(AND(E50="Resolved",D50=""),"Resolved with no time",IF(AND(E50="Open",D50&lt;&gt;""),"Open with a resolved time",IF(AND(D50&lt;&gt;"",D50&lt;B50),"Resolved before opened",IF(COUNTIF(Roster[agent_id],J50)=0,"Agent not on roster",""))))</f>
      </c>
      <c r="Q50" s="5">
        <f>IF(OR(D50="",B50=""),NA(),IF(D50&lt;B50,NA(),(D50-B50)*24))</f>
      </c>
      <c r="R50">
        <f>IF(P50&lt;&gt;"",NA(),IF(D50="",IF((AsOf-B50)*24&gt;O50,1,0),IF((D50-B50)*24&gt;O50,1,0)))</f>
      </c>
    </row>
    <row r="51" spans="1:18" x14ac:dyDescent="0.25">
      <c r="A51" t="s">
        <v>179</v>
      </c>
      <c r="B51" s="3">
        <v>46254.52777777778</v>
      </c>
      <c r="C51" s="3">
        <v>46254.59444444445</v>
      </c>
      <c r="D51" s="3">
        <v>46254.90694444445</v>
      </c>
      <c r="E51" t="s">
        <v>68</v>
      </c>
      <c r="F51" t="s">
        <v>147</v>
      </c>
      <c r="G51" t="s">
        <v>35</v>
      </c>
      <c r="H51" t="s">
        <v>70</v>
      </c>
      <c r="I51" t="s">
        <v>38</v>
      </c>
      <c r="J51" t="s">
        <v>43</v>
      </c>
      <c r="K51" t="s">
        <v>180</v>
      </c>
      <c r="L51" t="s">
        <v>143</v>
      </c>
      <c r="M51">
        <v>0</v>
      </c>
      <c r="N51">
        <v>1</v>
      </c>
      <c r="O51">
        <v>24</v>
      </c>
      <c r="P51">
        <f>IF(AND(E51="Resolved",D51=""),"Resolved with no time",IF(AND(E51="Open",D51&lt;&gt;""),"Open with a resolved time",IF(AND(D51&lt;&gt;"",D51&lt;B51),"Resolved before opened",IF(COUNTIF(Roster[agent_id],J51)=0,"Agent not on roster",""))))</f>
      </c>
      <c r="Q51" s="5">
        <f>IF(OR(D51="",B51=""),NA(),IF(D51&lt;B51,NA(),(D51-B51)*24))</f>
      </c>
      <c r="R51">
        <f>IF(P51&lt;&gt;"",NA(),IF(D51="",IF((AsOf-B51)*24&gt;O51,1,0),IF((D51-B51)*24&gt;O51,1,0)))</f>
      </c>
    </row>
    <row r="52" spans="1:18" x14ac:dyDescent="0.25">
      <c r="A52" t="s">
        <v>181</v>
      </c>
      <c r="B52" s="3">
        <v>46255.572916666664</v>
      </c>
      <c r="C52" s="3">
        <v>46255.63958333333</v>
      </c>
      <c r="D52" s="3">
        <v>46255.95208333333</v>
      </c>
      <c r="E52" t="s">
        <v>68</v>
      </c>
      <c r="F52" t="s">
        <v>69</v>
      </c>
      <c r="G52" t="s">
        <v>35</v>
      </c>
      <c r="H52" t="s">
        <v>70</v>
      </c>
      <c r="I52" t="s">
        <v>38</v>
      </c>
      <c r="J52" t="s">
        <v>37</v>
      </c>
      <c r="K52" t="s">
        <v>182</v>
      </c>
      <c r="L52" t="s">
        <v>140</v>
      </c>
      <c r="M52">
        <v>0</v>
      </c>
      <c r="N52">
        <v>0</v>
      </c>
      <c r="O52">
        <v>24</v>
      </c>
      <c r="P52">
        <f>IF(AND(E52="Resolved",D52=""),"Resolved with no time",IF(AND(E52="Open",D52&lt;&gt;""),"Open with a resolved time",IF(AND(D52&lt;&gt;"",D52&lt;B52),"Resolved before opened",IF(COUNTIF(Roster[agent_id],J52)=0,"Agent not on roster",""))))</f>
      </c>
      <c r="Q52" s="5">
        <f>IF(OR(D52="",B52=""),NA(),IF(D52&lt;B52,NA(),(D52-B52)*24))</f>
      </c>
      <c r="R52">
        <f>IF(P52&lt;&gt;"",NA(),IF(D52="",IF((AsOf-B52)*24&gt;O52,1,0),IF((D52-B52)*24&gt;O52,1,0)))</f>
      </c>
    </row>
    <row r="53" spans="1:18" x14ac:dyDescent="0.25">
      <c r="A53" t="s">
        <v>183</v>
      </c>
      <c r="B53" s="3">
        <v>46251.618055555555</v>
      </c>
      <c r="C53" s="3">
        <v>46251.751388888886</v>
      </c>
      <c r="D53" s="3">
        <v>46252.376388888886</v>
      </c>
      <c r="E53" t="s">
        <v>68</v>
      </c>
      <c r="F53" t="s">
        <v>74</v>
      </c>
      <c r="G53" t="s">
        <v>35</v>
      </c>
      <c r="H53" t="s">
        <v>75</v>
      </c>
      <c r="I53" t="s">
        <v>26</v>
      </c>
      <c r="J53" t="s">
        <v>34</v>
      </c>
      <c r="K53" t="s">
        <v>184</v>
      </c>
      <c r="L53" t="s">
        <v>143</v>
      </c>
      <c r="M53">
        <v>0</v>
      </c>
      <c r="N53">
        <v>1</v>
      </c>
      <c r="O53">
        <v>48</v>
      </c>
      <c r="P53">
        <f>IF(AND(E53="Resolved",D53=""),"Resolved with no time",IF(AND(E53="Open",D53&lt;&gt;""),"Open with a resolved time",IF(AND(D53&lt;&gt;"",D53&lt;B53),"Resolved before opened",IF(COUNTIF(Roster[agent_id],J53)=0,"Agent not on roster",""))))</f>
      </c>
      <c r="Q53" s="5">
        <f>IF(OR(D53="",B53=""),NA(),IF(D53&lt;B53,NA(),(D53-B53)*24))</f>
      </c>
      <c r="R53">
        <f>IF(P53&lt;&gt;"",NA(),IF(D53="",IF((AsOf-B53)*24&gt;O53,1,0),IF((D53-B53)*24&gt;O53,1,0)))</f>
      </c>
    </row>
    <row r="54" spans="1:18" x14ac:dyDescent="0.25">
      <c r="A54" t="s">
        <v>185</v>
      </c>
      <c r="B54" s="3">
        <v>46252.625</v>
      </c>
      <c r="C54" s="3">
        <v>46252.691666666666</v>
      </c>
      <c r="D54" s="3">
        <v>46253.004166666666</v>
      </c>
      <c r="E54" t="s">
        <v>68</v>
      </c>
      <c r="F54" t="s">
        <v>69</v>
      </c>
      <c r="G54" t="s">
        <v>35</v>
      </c>
      <c r="H54" t="s">
        <v>70</v>
      </c>
      <c r="I54" t="s">
        <v>38</v>
      </c>
      <c r="J54" t="s">
        <v>43</v>
      </c>
      <c r="K54" t="s">
        <v>186</v>
      </c>
      <c r="L54" t="s">
        <v>140</v>
      </c>
      <c r="M54">
        <v>0</v>
      </c>
      <c r="N54">
        <v>1</v>
      </c>
      <c r="O54">
        <v>24</v>
      </c>
      <c r="P54">
        <f>IF(AND(E54="Resolved",D54=""),"Resolved with no time",IF(AND(E54="Open",D54&lt;&gt;""),"Open with a resolved time",IF(AND(D54&lt;&gt;"",D54&lt;B54),"Resolved before opened",IF(COUNTIF(Roster[agent_id],J54)=0,"Agent not on roster",""))))</f>
      </c>
      <c r="Q54" s="5">
        <f>IF(OR(D54="",B54=""),NA(),IF(D54&lt;B54,NA(),(D54-B54)*24))</f>
      </c>
      <c r="R54">
        <f>IF(P54&lt;&gt;"",NA(),IF(D54="",IF((AsOf-B54)*24&gt;O54,1,0),IF((D54-B54)*24&gt;O54,1,0)))</f>
      </c>
    </row>
    <row r="55" spans="1:18" x14ac:dyDescent="0.25">
      <c r="A55" t="s">
        <v>187</v>
      </c>
      <c r="B55" s="3">
        <v>46253.37847222222</v>
      </c>
      <c r="C55" s="3">
        <v>46253.44513888889</v>
      </c>
      <c r="D55" s="3">
        <v>46253.75763888889</v>
      </c>
      <c r="E55" t="s">
        <v>68</v>
      </c>
      <c r="F55" t="s">
        <v>85</v>
      </c>
      <c r="G55" t="s">
        <v>35</v>
      </c>
      <c r="H55" t="s">
        <v>70</v>
      </c>
      <c r="I55" t="s">
        <v>45</v>
      </c>
      <c r="J55" t="s">
        <v>47</v>
      </c>
      <c r="K55" t="s">
        <v>188</v>
      </c>
      <c r="L55" t="s">
        <v>143</v>
      </c>
      <c r="M55">
        <v>0</v>
      </c>
      <c r="N55">
        <v>1</v>
      </c>
      <c r="O55">
        <v>24</v>
      </c>
      <c r="P55">
        <f>IF(AND(E55="Resolved",D55=""),"Resolved with no time",IF(AND(E55="Open",D55&lt;&gt;""),"Open with a resolved time",IF(AND(D55&lt;&gt;"",D55&lt;B55),"Resolved before opened",IF(COUNTIF(Roster[agent_id],J55)=0,"Agent not on roster",""))))</f>
      </c>
      <c r="Q55" s="5">
        <f>IF(OR(D55="",B55=""),NA(),IF(D55&lt;B55,NA(),(D55-B55)*24))</f>
      </c>
      <c r="R55">
        <f>IF(P55&lt;&gt;"",NA(),IF(D55="",IF((AsOf-B55)*24&gt;O55,1,0),IF((D55-B55)*24&gt;O55,1,0)))</f>
      </c>
    </row>
    <row r="56" spans="1:18" x14ac:dyDescent="0.25">
      <c r="A56" t="s">
        <v>189</v>
      </c>
      <c r="B56" s="3">
        <v>46258.381944444445</v>
      </c>
      <c r="C56" s="3">
        <v>46258.44861111111</v>
      </c>
      <c r="D56" s="3">
        <v>46258.76111111111</v>
      </c>
      <c r="E56" t="s">
        <v>68</v>
      </c>
      <c r="F56" t="s">
        <v>74</v>
      </c>
      <c r="G56" t="s">
        <v>35</v>
      </c>
      <c r="H56" t="s">
        <v>70</v>
      </c>
      <c r="I56" t="s">
        <v>38</v>
      </c>
      <c r="J56" t="s">
        <v>37</v>
      </c>
      <c r="K56" t="s">
        <v>190</v>
      </c>
      <c r="L56" t="s">
        <v>140</v>
      </c>
      <c r="M56">
        <v>1</v>
      </c>
      <c r="N56">
        <v>1</v>
      </c>
      <c r="O56">
        <v>24</v>
      </c>
      <c r="P56">
        <f>IF(AND(E56="Resolved",D56=""),"Resolved with no time",IF(AND(E56="Open",D56&lt;&gt;""),"Open with a resolved time",IF(AND(D56&lt;&gt;"",D56&lt;B56),"Resolved before opened",IF(COUNTIF(Roster[agent_id],J56)=0,"Agent not on roster",""))))</f>
      </c>
      <c r="Q56" s="5">
        <f>IF(OR(D56="",B56=""),NA(),IF(D56&lt;B56,NA(),(D56-B56)*24))</f>
      </c>
      <c r="R56">
        <f>IF(P56&lt;&gt;"",NA(),IF(D56="",IF((AsOf-B56)*24&gt;O56,1,0),IF((D56-B56)*24&gt;O56,1,0)))</f>
      </c>
    </row>
    <row r="57" spans="1:18" x14ac:dyDescent="0.25">
      <c r="A57" t="s">
        <v>191</v>
      </c>
      <c r="B57" s="3">
        <v>46259.427083333336</v>
      </c>
      <c r="C57" s="3">
        <v>46259.56041666667</v>
      </c>
      <c r="D57" s="3">
        <v>46260.18541666667</v>
      </c>
      <c r="E57" t="s">
        <v>68</v>
      </c>
      <c r="F57" t="s">
        <v>69</v>
      </c>
      <c r="G57" t="s">
        <v>35</v>
      </c>
      <c r="H57" t="s">
        <v>75</v>
      </c>
      <c r="I57" t="s">
        <v>38</v>
      </c>
      <c r="J57" t="s">
        <v>43</v>
      </c>
      <c r="K57" t="s">
        <v>156</v>
      </c>
      <c r="L57" t="s">
        <v>143</v>
      </c>
      <c r="M57">
        <v>0</v>
      </c>
      <c r="N57">
        <v>0</v>
      </c>
      <c r="O57">
        <v>48</v>
      </c>
      <c r="P57">
        <f>IF(AND(E57="Resolved",D57=""),"Resolved with no time",IF(AND(E57="Open",D57&lt;&gt;""),"Open with a resolved time",IF(AND(D57&lt;&gt;"",D57&lt;B57),"Resolved before opened",IF(COUNTIF(Roster[agent_id],J57)=0,"Agent not on roster",""))))</f>
      </c>
      <c r="Q57" s="5">
        <f>IF(OR(D57="",B57=""),NA(),IF(D57&lt;B57,NA(),(D57-B57)*24))</f>
      </c>
      <c r="R57">
        <f>IF(P57&lt;&gt;"",NA(),IF(D57="",IF((AsOf-B57)*24&gt;O57,1,0),IF((D57-B57)*24&gt;O57,1,0)))</f>
      </c>
    </row>
    <row r="58" spans="1:18" x14ac:dyDescent="0.25">
      <c r="A58" t="s">
        <v>192</v>
      </c>
      <c r="B58" s="3">
        <v>46260.47222222222</v>
      </c>
      <c r="C58" s="3">
        <v>46260.53888888889</v>
      </c>
      <c r="D58" s="3">
        <v>46260.85138888889</v>
      </c>
      <c r="E58" t="s">
        <v>68</v>
      </c>
      <c r="F58" t="s">
        <v>74</v>
      </c>
      <c r="G58" t="s">
        <v>35</v>
      </c>
      <c r="H58" t="s">
        <v>70</v>
      </c>
      <c r="I58" t="s">
        <v>38</v>
      </c>
      <c r="J58" t="s">
        <v>37</v>
      </c>
      <c r="K58" t="s">
        <v>193</v>
      </c>
      <c r="L58" t="s">
        <v>140</v>
      </c>
      <c r="M58">
        <v>0</v>
      </c>
      <c r="N58">
        <v>0</v>
      </c>
      <c r="O58">
        <v>24</v>
      </c>
      <c r="P58">
        <f>IF(AND(E58="Resolved",D58=""),"Resolved with no time",IF(AND(E58="Open",D58&lt;&gt;""),"Open with a resolved time",IF(AND(D58&lt;&gt;"",D58&lt;B58),"Resolved before opened",IF(COUNTIF(Roster[agent_id],J58)=0,"Agent not on roster",""))))</f>
      </c>
      <c r="Q58" s="5">
        <f>IF(OR(D58="",B58=""),NA(),IF(D58&lt;B58,NA(),(D58-B58)*24))</f>
      </c>
      <c r="R58">
        <f>IF(P58&lt;&gt;"",NA(),IF(D58="",IF((AsOf-B58)*24&gt;O58,1,0),IF((D58-B58)*24&gt;O58,1,0)))</f>
      </c>
    </row>
    <row r="59" spans="1:18" x14ac:dyDescent="0.25">
      <c r="A59" t="s">
        <v>194</v>
      </c>
      <c r="B59" s="3">
        <v>46261.51736111111</v>
      </c>
      <c r="C59" s="3">
        <v>46261.584027777775</v>
      </c>
      <c r="D59" s="3">
        <v>46261.896527777775</v>
      </c>
      <c r="E59" t="s">
        <v>68</v>
      </c>
      <c r="F59" t="s">
        <v>147</v>
      </c>
      <c r="G59" t="s">
        <v>35</v>
      </c>
      <c r="H59" t="s">
        <v>70</v>
      </c>
      <c r="I59" t="s">
        <v>38</v>
      </c>
      <c r="J59" t="s">
        <v>43</v>
      </c>
      <c r="K59" t="s">
        <v>195</v>
      </c>
      <c r="L59" t="s">
        <v>143</v>
      </c>
      <c r="M59">
        <v>0</v>
      </c>
      <c r="N59">
        <v>0</v>
      </c>
      <c r="O59">
        <v>24</v>
      </c>
      <c r="P59">
        <f>IF(AND(E59="Resolved",D59=""),"Resolved with no time",IF(AND(E59="Open",D59&lt;&gt;""),"Open with a resolved time",IF(AND(D59&lt;&gt;"",D59&lt;B59),"Resolved before opened",IF(COUNTIF(Roster[agent_id],J59)=0,"Agent not on roster",""))))</f>
      </c>
      <c r="Q59" s="5">
        <f>IF(OR(D59="",B59=""),NA(),IF(D59&lt;B59,NA(),(D59-B59)*24))</f>
      </c>
      <c r="R59">
        <f>IF(P59&lt;&gt;"",NA(),IF(D59="",IF((AsOf-B59)*24&gt;O59,1,0),IF((D59-B59)*24&gt;O59,1,0)))</f>
      </c>
    </row>
    <row r="60" spans="1:18" x14ac:dyDescent="0.25">
      <c r="A60" t="s">
        <v>196</v>
      </c>
      <c r="B60" s="3">
        <v>46262.5625</v>
      </c>
      <c r="C60" s="3">
        <v>46262.629166666666</v>
      </c>
      <c r="D60" s="3">
        <v>46262.941666666666</v>
      </c>
      <c r="E60" t="s">
        <v>68</v>
      </c>
      <c r="F60" t="s">
        <v>69</v>
      </c>
      <c r="G60" t="s">
        <v>35</v>
      </c>
      <c r="H60" t="s">
        <v>70</v>
      </c>
      <c r="I60" t="s">
        <v>38</v>
      </c>
      <c r="J60" t="s">
        <v>37</v>
      </c>
      <c r="K60" t="s">
        <v>197</v>
      </c>
      <c r="L60" t="s">
        <v>140</v>
      </c>
      <c r="M60">
        <v>0</v>
      </c>
      <c r="N60">
        <v>1</v>
      </c>
      <c r="O60">
        <v>24</v>
      </c>
      <c r="P60">
        <f>IF(AND(E60="Resolved",D60=""),"Resolved with no time",IF(AND(E60="Open",D60&lt;&gt;""),"Open with a resolved time",IF(AND(D60&lt;&gt;"",D60&lt;B60),"Resolved before opened",IF(COUNTIF(Roster[agent_id],J60)=0,"Agent not on roster",""))))</f>
      </c>
      <c r="Q60" s="5">
        <f>IF(OR(D60="",B60=""),NA(),IF(D60&lt;B60,NA(),(D60-B60)*24))</f>
      </c>
      <c r="R60">
        <f>IF(P60&lt;&gt;"",NA(),IF(D60="",IF((AsOf-B60)*24&gt;O60,1,0),IF((D60-B60)*24&gt;O60,1,0)))</f>
      </c>
    </row>
    <row r="61" spans="1:18" x14ac:dyDescent="0.25">
      <c r="A61" t="s">
        <v>198</v>
      </c>
      <c r="B61" s="3">
        <v>46258.60763888889</v>
      </c>
      <c r="C61" s="3">
        <v>46258.74097222222</v>
      </c>
      <c r="D61" s="3">
        <v>46259.36597222222</v>
      </c>
      <c r="E61" t="s">
        <v>68</v>
      </c>
      <c r="F61" t="s">
        <v>74</v>
      </c>
      <c r="G61" t="s">
        <v>35</v>
      </c>
      <c r="H61" t="s">
        <v>75</v>
      </c>
      <c r="I61" t="s">
        <v>26</v>
      </c>
      <c r="J61" t="s">
        <v>34</v>
      </c>
      <c r="K61" t="s">
        <v>199</v>
      </c>
      <c r="L61" t="s">
        <v>143</v>
      </c>
      <c r="M61">
        <v>0</v>
      </c>
      <c r="N61">
        <v>1</v>
      </c>
      <c r="O61">
        <v>48</v>
      </c>
      <c r="P61">
        <f>IF(AND(E61="Resolved",D61=""),"Resolved with no time",IF(AND(E61="Open",D61&lt;&gt;""),"Open with a resolved time",IF(AND(D61&lt;&gt;"",D61&lt;B61),"Resolved before opened",IF(COUNTIF(Roster[agent_id],J61)=0,"Agent not on roster",""))))</f>
      </c>
      <c r="Q61" s="5">
        <f>IF(OR(D61="",B61=""),NA(),IF(D61&lt;B61,NA(),(D61-B61)*24))</f>
      </c>
      <c r="R61">
        <f>IF(P61&lt;&gt;"",NA(),IF(D61="",IF((AsOf-B61)*24&gt;O61,1,0),IF((D61-B61)*24&gt;O61,1,0)))</f>
      </c>
    </row>
    <row r="62" spans="1:18" x14ac:dyDescent="0.25">
      <c r="A62" t="s">
        <v>200</v>
      </c>
      <c r="B62" s="3">
        <v>46259.65277777778</v>
      </c>
      <c r="C62" s="3">
        <v>46259.71944444445</v>
      </c>
      <c r="D62" s="3">
        <v>46260.03194444445</v>
      </c>
      <c r="E62" t="s">
        <v>68</v>
      </c>
      <c r="F62" t="s">
        <v>69</v>
      </c>
      <c r="G62" t="s">
        <v>35</v>
      </c>
      <c r="H62" t="s">
        <v>70</v>
      </c>
      <c r="I62" t="s">
        <v>38</v>
      </c>
      <c r="J62" t="s">
        <v>43</v>
      </c>
      <c r="K62" t="s">
        <v>201</v>
      </c>
      <c r="L62" t="s">
        <v>140</v>
      </c>
      <c r="M62">
        <v>0</v>
      </c>
      <c r="N62">
        <v>0</v>
      </c>
      <c r="O62">
        <v>24</v>
      </c>
      <c r="P62">
        <f>IF(AND(E62="Resolved",D62=""),"Resolved with no time",IF(AND(E62="Open",D62&lt;&gt;""),"Open with a resolved time",IF(AND(D62&lt;&gt;"",D62&lt;B62),"Resolved before opened",IF(COUNTIF(Roster[agent_id],J62)=0,"Agent not on roster",""))))</f>
      </c>
      <c r="Q62" s="5">
        <f>IF(OR(D62="",B62=""),NA(),IF(D62&lt;B62,NA(),(D62-B62)*24))</f>
      </c>
      <c r="R62">
        <f>IF(P62&lt;&gt;"",NA(),IF(D62="",IF((AsOf-B62)*24&gt;O62,1,0),IF((D62-B62)*24&gt;O62,1,0)))</f>
      </c>
    </row>
    <row r="63" spans="1:18" x14ac:dyDescent="0.25">
      <c r="A63" t="s">
        <v>202</v>
      </c>
      <c r="B63" s="3">
        <v>46260.40625</v>
      </c>
      <c r="C63" s="3">
        <v>46260.472916666666</v>
      </c>
      <c r="D63" s="3">
        <v>46260.785416666666</v>
      </c>
      <c r="E63" t="s">
        <v>68</v>
      </c>
      <c r="F63" t="s">
        <v>85</v>
      </c>
      <c r="G63" t="s">
        <v>35</v>
      </c>
      <c r="H63" t="s">
        <v>70</v>
      </c>
      <c r="I63" t="s">
        <v>45</v>
      </c>
      <c r="J63" t="s">
        <v>47</v>
      </c>
      <c r="K63" t="s">
        <v>203</v>
      </c>
      <c r="L63" t="s">
        <v>143</v>
      </c>
      <c r="M63">
        <v>0</v>
      </c>
      <c r="N63">
        <v>0</v>
      </c>
      <c r="O63">
        <v>24</v>
      </c>
      <c r="P63">
        <f>IF(AND(E63="Resolved",D63=""),"Resolved with no time",IF(AND(E63="Open",D63&lt;&gt;""),"Open with a resolved time",IF(AND(D63&lt;&gt;"",D63&lt;B63),"Resolved before opened",IF(COUNTIF(Roster[agent_id],J63)=0,"Agent not on roster",""))))</f>
      </c>
      <c r="Q63" s="5">
        <f>IF(OR(D63="",B63=""),NA(),IF(D63&lt;B63,NA(),(D63-B63)*24))</f>
      </c>
      <c r="R63">
        <f>IF(P63&lt;&gt;"",NA(),IF(D63="",IF((AsOf-B63)*24&gt;O63,1,0),IF((D63-B63)*24&gt;O63,1,0)))</f>
      </c>
    </row>
    <row r="64" spans="1:18" x14ac:dyDescent="0.25">
      <c r="A64" t="s">
        <v>204</v>
      </c>
      <c r="B64" s="3">
        <v>46265.40972222222</v>
      </c>
      <c r="C64" s="3">
        <v>46265.47638888889</v>
      </c>
      <c r="D64" s="3">
        <v>46265.78888888889</v>
      </c>
      <c r="E64" t="s">
        <v>68</v>
      </c>
      <c r="F64" t="s">
        <v>74</v>
      </c>
      <c r="G64" t="s">
        <v>35</v>
      </c>
      <c r="H64" t="s">
        <v>70</v>
      </c>
      <c r="I64" t="s">
        <v>38</v>
      </c>
      <c r="J64" t="s">
        <v>37</v>
      </c>
      <c r="K64" t="s">
        <v>205</v>
      </c>
      <c r="L64" t="s">
        <v>140</v>
      </c>
      <c r="M64">
        <v>1</v>
      </c>
      <c r="N64">
        <v>1</v>
      </c>
      <c r="O64">
        <v>24</v>
      </c>
      <c r="P64">
        <f>IF(AND(E64="Resolved",D64=""),"Resolved with no time",IF(AND(E64="Open",D64&lt;&gt;""),"Open with a resolved time",IF(AND(D64&lt;&gt;"",D64&lt;B64),"Resolved before opened",IF(COUNTIF(Roster[agent_id],J64)=0,"Agent not on roster",""))))</f>
      </c>
      <c r="Q64" s="5">
        <f>IF(OR(D64="",B64=""),NA(),IF(D64&lt;B64,NA(),(D64-B64)*24))</f>
      </c>
      <c r="R64">
        <f>IF(P64&lt;&gt;"",NA(),IF(D64="",IF((AsOf-B64)*24&gt;O64,1,0),IF((D64-B64)*24&gt;O64,1,0)))</f>
      </c>
    </row>
    <row r="65" spans="1:18" x14ac:dyDescent="0.25">
      <c r="A65" t="s">
        <v>206</v>
      </c>
      <c r="B65" s="3">
        <v>46266.416666666664</v>
      </c>
      <c r="C65" s="3">
        <v>46266.55</v>
      </c>
      <c r="D65" s="3">
        <v>46267.175</v>
      </c>
      <c r="E65" t="s">
        <v>68</v>
      </c>
      <c r="F65" t="s">
        <v>69</v>
      </c>
      <c r="G65" t="s">
        <v>35</v>
      </c>
      <c r="H65" t="s">
        <v>75</v>
      </c>
      <c r="I65" t="s">
        <v>38</v>
      </c>
      <c r="J65" t="s">
        <v>43</v>
      </c>
      <c r="K65" t="s">
        <v>207</v>
      </c>
      <c r="L65" t="s">
        <v>143</v>
      </c>
      <c r="M65">
        <v>0</v>
      </c>
      <c r="N65">
        <v>1</v>
      </c>
      <c r="O65">
        <v>48</v>
      </c>
      <c r="P65">
        <f>IF(AND(E65="Resolved",D65=""),"Resolved with no time",IF(AND(E65="Open",D65&lt;&gt;""),"Open with a resolved time",IF(AND(D65&lt;&gt;"",D65&lt;B65),"Resolved before opened",IF(COUNTIF(Roster[agent_id],J65)=0,"Agent not on roster",""))))</f>
      </c>
      <c r="Q65" s="5">
        <f>IF(OR(D65="",B65=""),NA(),IF(D65&lt;B65,NA(),(D65-B65)*24))</f>
      </c>
      <c r="R65">
        <f>IF(P65&lt;&gt;"",NA(),IF(D65="",IF((AsOf-B65)*24&gt;O65,1,0),IF((D65-B65)*24&gt;O65,1,0)))</f>
      </c>
    </row>
    <row r="66" spans="1:18" x14ac:dyDescent="0.25">
      <c r="A66" t="s">
        <v>208</v>
      </c>
      <c r="B66" s="3">
        <v>46267.461805555555</v>
      </c>
      <c r="C66" s="3">
        <v>46267.52847222222</v>
      </c>
      <c r="D66" s="3">
        <v>46267.84097222222</v>
      </c>
      <c r="E66" t="s">
        <v>68</v>
      </c>
      <c r="F66" t="s">
        <v>74</v>
      </c>
      <c r="G66" t="s">
        <v>35</v>
      </c>
      <c r="H66" t="s">
        <v>70</v>
      </c>
      <c r="I66" t="s">
        <v>38</v>
      </c>
      <c r="J66" t="s">
        <v>37</v>
      </c>
      <c r="K66" t="s">
        <v>209</v>
      </c>
      <c r="L66" t="s">
        <v>140</v>
      </c>
      <c r="M66">
        <v>0</v>
      </c>
      <c r="N66">
        <v>0</v>
      </c>
      <c r="O66">
        <v>24</v>
      </c>
      <c r="P66">
        <f>IF(AND(E66="Resolved",D66=""),"Resolved with no time",IF(AND(E66="Open",D66&lt;&gt;""),"Open with a resolved time",IF(AND(D66&lt;&gt;"",D66&lt;B66),"Resolved before opened",IF(COUNTIF(Roster[agent_id],J66)=0,"Agent not on roster",""))))</f>
      </c>
      <c r="Q66" s="5">
        <f>IF(OR(D66="",B66=""),NA(),IF(D66&lt;B66,NA(),(D66-B66)*24))</f>
      </c>
      <c r="R66">
        <f>IF(P66&lt;&gt;"",NA(),IF(D66="",IF((AsOf-B66)*24&gt;O66,1,0),IF((D66-B66)*24&gt;O66,1,0)))</f>
      </c>
    </row>
    <row r="67" spans="1:18" x14ac:dyDescent="0.25">
      <c r="A67" t="s">
        <v>210</v>
      </c>
      <c r="B67" s="3">
        <v>46268.506944444445</v>
      </c>
      <c r="C67" s="3">
        <v>46268.57361111111</v>
      </c>
      <c r="D67" s="3">
        <v>46268.88611111111</v>
      </c>
      <c r="E67" t="s">
        <v>68</v>
      </c>
      <c r="F67" t="s">
        <v>147</v>
      </c>
      <c r="G67" t="s">
        <v>35</v>
      </c>
      <c r="H67" t="s">
        <v>70</v>
      </c>
      <c r="I67" t="s">
        <v>38</v>
      </c>
      <c r="J67" t="s">
        <v>43</v>
      </c>
      <c r="K67" t="s">
        <v>211</v>
      </c>
      <c r="L67" t="s">
        <v>143</v>
      </c>
      <c r="M67">
        <v>0</v>
      </c>
      <c r="N67">
        <v>0</v>
      </c>
      <c r="O67">
        <v>24</v>
      </c>
      <c r="P67">
        <f>IF(AND(E67="Resolved",D67=""),"Resolved with no time",IF(AND(E67="Open",D67&lt;&gt;""),"Open with a resolved time",IF(AND(D67&lt;&gt;"",D67&lt;B67),"Resolved before opened",IF(COUNTIF(Roster[agent_id],J67)=0,"Agent not on roster",""))))</f>
      </c>
      <c r="Q67" s="5">
        <f>IF(OR(D67="",B67=""),NA(),IF(D67&lt;B67,NA(),(D67-B67)*24))</f>
      </c>
      <c r="R67">
        <f>IF(P67&lt;&gt;"",NA(),IF(D67="",IF((AsOf-B67)*24&gt;O67,1,0),IF((D67-B67)*24&gt;O67,1,0)))</f>
      </c>
    </row>
    <row r="68" spans="1:18" x14ac:dyDescent="0.25">
      <c r="A68" t="s">
        <v>212</v>
      </c>
      <c r="B68" s="3">
        <v>46269.552083333336</v>
      </c>
      <c r="C68" s="3">
        <v>46269.61875</v>
      </c>
      <c r="D68" s="3">
        <v>46269.93125</v>
      </c>
      <c r="E68" t="s">
        <v>68</v>
      </c>
      <c r="F68" t="s">
        <v>69</v>
      </c>
      <c r="G68" t="s">
        <v>35</v>
      </c>
      <c r="H68" t="s">
        <v>70</v>
      </c>
      <c r="I68" t="s">
        <v>38</v>
      </c>
      <c r="J68" t="s">
        <v>37</v>
      </c>
      <c r="K68" t="s">
        <v>213</v>
      </c>
      <c r="L68" t="s">
        <v>140</v>
      </c>
      <c r="M68">
        <v>0</v>
      </c>
      <c r="N68">
        <v>1</v>
      </c>
      <c r="O68">
        <v>24</v>
      </c>
      <c r="P68">
        <f>IF(AND(E68="Resolved",D68=""),"Resolved with no time",IF(AND(E68="Open",D68&lt;&gt;""),"Open with a resolved time",IF(AND(D68&lt;&gt;"",D68&lt;B68),"Resolved before opened",IF(COUNTIF(Roster[agent_id],J68)=0,"Agent not on roster",""))))</f>
      </c>
      <c r="Q68" s="5">
        <f>IF(OR(D68="",B68=""),NA(),IF(D68&lt;B68,NA(),(D68-B68)*24))</f>
      </c>
      <c r="R68">
        <f>IF(P68&lt;&gt;"",NA(),IF(D68="",IF((AsOf-B68)*24&gt;O68,1,0),IF((D68-B68)*24&gt;O68,1,0)))</f>
      </c>
    </row>
    <row r="69" spans="1:18" x14ac:dyDescent="0.25">
      <c r="A69" t="s">
        <v>214</v>
      </c>
      <c r="B69" s="3">
        <v>46265.59722222222</v>
      </c>
      <c r="C69" s="3">
        <v>46265.73055555556</v>
      </c>
      <c r="D69" s="3">
        <v>46266.35555555556</v>
      </c>
      <c r="E69" t="s">
        <v>68</v>
      </c>
      <c r="F69" t="s">
        <v>74</v>
      </c>
      <c r="G69" t="s">
        <v>35</v>
      </c>
      <c r="H69" t="s">
        <v>75</v>
      </c>
      <c r="I69" t="s">
        <v>26</v>
      </c>
      <c r="J69" t="s">
        <v>34</v>
      </c>
      <c r="K69" t="s">
        <v>215</v>
      </c>
      <c r="L69" t="s">
        <v>143</v>
      </c>
      <c r="M69">
        <v>0</v>
      </c>
      <c r="N69">
        <v>0</v>
      </c>
      <c r="O69">
        <v>48</v>
      </c>
      <c r="P69">
        <f>IF(AND(E69="Resolved",D69=""),"Resolved with no time",IF(AND(E69="Open",D69&lt;&gt;""),"Open with a resolved time",IF(AND(D69&lt;&gt;"",D69&lt;B69),"Resolved before opened",IF(COUNTIF(Roster[agent_id],J69)=0,"Agent not on roster",""))))</f>
      </c>
      <c r="Q69" s="5">
        <f>IF(OR(D69="",B69=""),NA(),IF(D69&lt;B69,NA(),(D69-B69)*24))</f>
      </c>
      <c r="R69">
        <f>IF(P69&lt;&gt;"",NA(),IF(D69="",IF((AsOf-B69)*24&gt;O69,1,0),IF((D69-B69)*24&gt;O69,1,0)))</f>
      </c>
    </row>
    <row r="70" spans="1:18" x14ac:dyDescent="0.25">
      <c r="A70" t="s">
        <v>216</v>
      </c>
      <c r="B70" s="3">
        <v>46266.64236111111</v>
      </c>
      <c r="C70" s="3">
        <v>46266.709027777775</v>
      </c>
      <c r="D70" s="3">
        <v>46267.021527777775</v>
      </c>
      <c r="E70" t="s">
        <v>68</v>
      </c>
      <c r="F70" t="s">
        <v>69</v>
      </c>
      <c r="G70" t="s">
        <v>35</v>
      </c>
      <c r="H70" t="s">
        <v>70</v>
      </c>
      <c r="I70" t="s">
        <v>38</v>
      </c>
      <c r="J70" t="s">
        <v>43</v>
      </c>
      <c r="K70" t="s">
        <v>217</v>
      </c>
      <c r="L70" t="s">
        <v>140</v>
      </c>
      <c r="M70">
        <v>0</v>
      </c>
      <c r="N70">
        <v>0</v>
      </c>
      <c r="O70">
        <v>24</v>
      </c>
      <c r="P70">
        <f>IF(AND(E70="Resolved",D70=""),"Resolved with no time",IF(AND(E70="Open",D70&lt;&gt;""),"Open with a resolved time",IF(AND(D70&lt;&gt;"",D70&lt;B70),"Resolved before opened",IF(COUNTIF(Roster[agent_id],J70)=0,"Agent not on roster",""))))</f>
      </c>
      <c r="Q70" s="5">
        <f>IF(OR(D70="",B70=""),NA(),IF(D70&lt;B70,NA(),(D70-B70)*24))</f>
      </c>
      <c r="R70">
        <f>IF(P70&lt;&gt;"",NA(),IF(D70="",IF((AsOf-B70)*24&gt;O70,1,0),IF((D70-B70)*24&gt;O70,1,0)))</f>
      </c>
    </row>
    <row r="71" spans="1:18" x14ac:dyDescent="0.25">
      <c r="A71" t="s">
        <v>218</v>
      </c>
      <c r="B71" s="3">
        <v>46267.395833333336</v>
      </c>
      <c r="C71" s="3">
        <v>46267.4625</v>
      </c>
      <c r="D71" s="3">
        <v>46267.775</v>
      </c>
      <c r="E71" t="s">
        <v>68</v>
      </c>
      <c r="F71" t="s">
        <v>85</v>
      </c>
      <c r="G71" t="s">
        <v>35</v>
      </c>
      <c r="H71" t="s">
        <v>70</v>
      </c>
      <c r="I71" t="s">
        <v>45</v>
      </c>
      <c r="J71" t="s">
        <v>47</v>
      </c>
      <c r="K71" t="s">
        <v>219</v>
      </c>
      <c r="L71" t="s">
        <v>143</v>
      </c>
      <c r="M71">
        <v>0</v>
      </c>
      <c r="N71">
        <v>0</v>
      </c>
      <c r="O71">
        <v>24</v>
      </c>
      <c r="P71">
        <f>IF(AND(E71="Resolved",D71=""),"Resolved with no time",IF(AND(E71="Open",D71&lt;&gt;""),"Open with a resolved time",IF(AND(D71&lt;&gt;"",D71&lt;B71),"Resolved before opened",IF(COUNTIF(Roster[agent_id],J71)=0,"Agent not on roster",""))))</f>
      </c>
      <c r="Q71" s="5">
        <f>IF(OR(D71="",B71=""),NA(),IF(D71&lt;B71,NA(),(D71-B71)*24))</f>
      </c>
      <c r="R71">
        <f>IF(P71&lt;&gt;"",NA(),IF(D71="",IF((AsOf-B71)*24&gt;O71,1,0),IF((D71-B71)*24&gt;O71,1,0)))</f>
      </c>
    </row>
    <row r="72" spans="1:18" x14ac:dyDescent="0.25">
      <c r="A72" t="s">
        <v>220</v>
      </c>
      <c r="B72" s="3">
        <v>46272.399305555555</v>
      </c>
      <c r="C72" s="3">
        <v>46272.46597222222</v>
      </c>
      <c r="D72" s="3">
        <v>46272.77847222222</v>
      </c>
      <c r="E72" t="s">
        <v>68</v>
      </c>
      <c r="F72" t="s">
        <v>74</v>
      </c>
      <c r="G72" t="s">
        <v>35</v>
      </c>
      <c r="H72" t="s">
        <v>70</v>
      </c>
      <c r="I72" t="s">
        <v>38</v>
      </c>
      <c r="J72" t="s">
        <v>37</v>
      </c>
      <c r="K72" t="s">
        <v>221</v>
      </c>
      <c r="L72" t="s">
        <v>140</v>
      </c>
      <c r="M72">
        <v>1</v>
      </c>
      <c r="N72">
        <v>1</v>
      </c>
      <c r="O72">
        <v>24</v>
      </c>
      <c r="P72">
        <f>IF(AND(E72="Resolved",D72=""),"Resolved with no time",IF(AND(E72="Open",D72&lt;&gt;""),"Open with a resolved time",IF(AND(D72&lt;&gt;"",D72&lt;B72),"Resolved before opened",IF(COUNTIF(Roster[agent_id],J72)=0,"Agent not on roster",""))))</f>
      </c>
      <c r="Q72" s="5">
        <f>IF(OR(D72="",B72=""),NA(),IF(D72&lt;B72,NA(),(D72-B72)*24))</f>
      </c>
      <c r="R72">
        <f>IF(P72&lt;&gt;"",NA(),IF(D72="",IF((AsOf-B72)*24&gt;O72,1,0),IF((D72-B72)*24&gt;O72,1,0)))</f>
      </c>
    </row>
    <row r="73" spans="1:18" x14ac:dyDescent="0.25">
      <c r="A73" t="s">
        <v>222</v>
      </c>
      <c r="B73" s="3">
        <v>46273.444444444445</v>
      </c>
      <c r="C73" s="3">
        <v>46273.57777777778</v>
      </c>
      <c r="D73" s="3">
        <v>46274.20277777778</v>
      </c>
      <c r="E73" t="s">
        <v>68</v>
      </c>
      <c r="F73" t="s">
        <v>69</v>
      </c>
      <c r="G73" t="s">
        <v>35</v>
      </c>
      <c r="H73" t="s">
        <v>75</v>
      </c>
      <c r="I73" t="s">
        <v>38</v>
      </c>
      <c r="J73" t="s">
        <v>43</v>
      </c>
      <c r="K73" t="s">
        <v>223</v>
      </c>
      <c r="L73" t="s">
        <v>143</v>
      </c>
      <c r="M73">
        <v>0</v>
      </c>
      <c r="N73">
        <v>0</v>
      </c>
      <c r="O73">
        <v>48</v>
      </c>
      <c r="P73">
        <f>IF(AND(E73="Resolved",D73=""),"Resolved with no time",IF(AND(E73="Open",D73&lt;&gt;""),"Open with a resolved time",IF(AND(D73&lt;&gt;"",D73&lt;B73),"Resolved before opened",IF(COUNTIF(Roster[agent_id],J73)=0,"Agent not on roster",""))))</f>
      </c>
      <c r="Q73" s="5">
        <f>IF(OR(D73="",B73=""),NA(),IF(D73&lt;B73,NA(),(D73-B73)*24))</f>
      </c>
      <c r="R73">
        <f>IF(P73&lt;&gt;"",NA(),IF(D73="",IF((AsOf-B73)*24&gt;O73,1,0),IF((D73-B73)*24&gt;O73,1,0)))</f>
      </c>
    </row>
    <row r="74" spans="1:18" x14ac:dyDescent="0.25">
      <c r="A74" t="s">
        <v>224</v>
      </c>
      <c r="B74" s="3">
        <v>46274.489583333336</v>
      </c>
      <c r="C74" s="3">
        <v>46274.55625</v>
      </c>
      <c r="D74" s="3">
        <v>46274.86875</v>
      </c>
      <c r="E74" t="s">
        <v>68</v>
      </c>
      <c r="F74" t="s">
        <v>74</v>
      </c>
      <c r="G74" t="s">
        <v>35</v>
      </c>
      <c r="H74" t="s">
        <v>70</v>
      </c>
      <c r="I74" t="s">
        <v>38</v>
      </c>
      <c r="J74" t="s">
        <v>37</v>
      </c>
      <c r="K74" t="s">
        <v>225</v>
      </c>
      <c r="L74" t="s">
        <v>140</v>
      </c>
      <c r="M74">
        <v>0</v>
      </c>
      <c r="N74">
        <v>1</v>
      </c>
      <c r="O74">
        <v>24</v>
      </c>
      <c r="P74">
        <f>IF(AND(E74="Resolved",D74=""),"Resolved with no time",IF(AND(E74="Open",D74&lt;&gt;""),"Open with a resolved time",IF(AND(D74&lt;&gt;"",D74&lt;B74),"Resolved before opened",IF(COUNTIF(Roster[agent_id],J74)=0,"Agent not on roster",""))))</f>
      </c>
      <c r="Q74" s="5">
        <f>IF(OR(D74="",B74=""),NA(),IF(D74&lt;B74,NA(),(D74-B74)*24))</f>
      </c>
      <c r="R74">
        <f>IF(P74&lt;&gt;"",NA(),IF(D74="",IF((AsOf-B74)*24&gt;O74,1,0),IF((D74-B74)*24&gt;O74,1,0)))</f>
      </c>
    </row>
    <row r="75" spans="1:18" x14ac:dyDescent="0.25">
      <c r="A75" t="s">
        <v>226</v>
      </c>
      <c r="B75" s="3">
        <v>46275.53472222222</v>
      </c>
      <c r="C75" s="3">
        <v>46275.60138888889</v>
      </c>
      <c r="D75" s="3">
        <v>46275.91388888889</v>
      </c>
      <c r="E75" t="s">
        <v>68</v>
      </c>
      <c r="F75" t="s">
        <v>147</v>
      </c>
      <c r="G75" t="s">
        <v>35</v>
      </c>
      <c r="H75" t="s">
        <v>70</v>
      </c>
      <c r="I75" t="s">
        <v>38</v>
      </c>
      <c r="J75" t="s">
        <v>43</v>
      </c>
      <c r="K75" t="s">
        <v>227</v>
      </c>
      <c r="L75" t="s">
        <v>143</v>
      </c>
      <c r="M75">
        <v>0</v>
      </c>
      <c r="N75">
        <v>1</v>
      </c>
      <c r="O75">
        <v>24</v>
      </c>
      <c r="P75">
        <f>IF(AND(E75="Resolved",D75=""),"Resolved with no time",IF(AND(E75="Open",D75&lt;&gt;""),"Open with a resolved time",IF(AND(D75&lt;&gt;"",D75&lt;B75),"Resolved before opened",IF(COUNTIF(Roster[agent_id],J75)=0,"Agent not on roster",""))))</f>
      </c>
      <c r="Q75" s="5">
        <f>IF(OR(D75="",B75=""),NA(),IF(D75&lt;B75,NA(),(D75-B75)*24))</f>
      </c>
      <c r="R75">
        <f>IF(P75&lt;&gt;"",NA(),IF(D75="",IF((AsOf-B75)*24&gt;O75,1,0),IF((D75-B75)*24&gt;O75,1,0)))</f>
      </c>
    </row>
    <row r="76" spans="1:18" x14ac:dyDescent="0.25">
      <c r="A76" t="s">
        <v>228</v>
      </c>
      <c r="B76" s="3">
        <v>46276.541666666664</v>
      </c>
      <c r="C76" s="3">
        <v>46276.60833333333</v>
      </c>
      <c r="D76" s="3">
        <v>46276.92083333333</v>
      </c>
      <c r="E76" t="s">
        <v>68</v>
      </c>
      <c r="F76" t="s">
        <v>69</v>
      </c>
      <c r="G76" t="s">
        <v>35</v>
      </c>
      <c r="H76" t="s">
        <v>70</v>
      </c>
      <c r="I76" t="s">
        <v>38</v>
      </c>
      <c r="J76" t="s">
        <v>37</v>
      </c>
      <c r="K76" t="s">
        <v>229</v>
      </c>
      <c r="L76" t="s">
        <v>140</v>
      </c>
      <c r="M76">
        <v>0</v>
      </c>
      <c r="N76">
        <v>1</v>
      </c>
      <c r="O76">
        <v>24</v>
      </c>
      <c r="P76">
        <f>IF(AND(E76="Resolved",D76=""),"Resolved with no time",IF(AND(E76="Open",D76&lt;&gt;""),"Open with a resolved time",IF(AND(D76&lt;&gt;"",D76&lt;B76),"Resolved before opened",IF(COUNTIF(Roster[agent_id],J76)=0,"Agent not on roster",""))))</f>
      </c>
      <c r="Q76" s="5">
        <f>IF(OR(D76="",B76=""),NA(),IF(D76&lt;B76,NA(),(D76-B76)*24))</f>
      </c>
      <c r="R76">
        <f>IF(P76&lt;&gt;"",NA(),IF(D76="",IF((AsOf-B76)*24&gt;O76,1,0),IF((D76-B76)*24&gt;O76,1,0)))</f>
      </c>
    </row>
    <row r="77" spans="1:18" x14ac:dyDescent="0.25">
      <c r="A77" t="s">
        <v>230</v>
      </c>
      <c r="B77" s="3">
        <v>46272.586805555555</v>
      </c>
      <c r="C77" s="3">
        <v>46272.720138888886</v>
      </c>
      <c r="D77" s="3">
        <v>46273.345138888886</v>
      </c>
      <c r="E77" t="s">
        <v>68</v>
      </c>
      <c r="F77" t="s">
        <v>74</v>
      </c>
      <c r="G77" t="s">
        <v>35</v>
      </c>
      <c r="H77" t="s">
        <v>75</v>
      </c>
      <c r="I77" t="s">
        <v>26</v>
      </c>
      <c r="J77" t="s">
        <v>34</v>
      </c>
      <c r="K77" t="s">
        <v>231</v>
      </c>
      <c r="L77" t="s">
        <v>143</v>
      </c>
      <c r="M77">
        <v>0</v>
      </c>
      <c r="N77">
        <v>0</v>
      </c>
      <c r="O77">
        <v>48</v>
      </c>
      <c r="P77">
        <f>IF(AND(E77="Resolved",D77=""),"Resolved with no time",IF(AND(E77="Open",D77&lt;&gt;""),"Open with a resolved time",IF(AND(D77&lt;&gt;"",D77&lt;B77),"Resolved before opened",IF(COUNTIF(Roster[agent_id],J77)=0,"Agent not on roster",""))))</f>
      </c>
      <c r="Q77" s="5">
        <f>IF(OR(D77="",B77=""),NA(),IF(D77&lt;B77,NA(),(D77-B77)*24))</f>
      </c>
      <c r="R77">
        <f>IF(P77&lt;&gt;"",NA(),IF(D77="",IF((AsOf-B77)*24&gt;O77,1,0),IF((D77-B77)*24&gt;O77,1,0)))</f>
      </c>
    </row>
    <row r="78" spans="1:18" x14ac:dyDescent="0.25">
      <c r="A78" t="s">
        <v>232</v>
      </c>
      <c r="B78" s="3">
        <v>46273.631944444445</v>
      </c>
      <c r="C78" s="3">
        <v>46273.69861111111</v>
      </c>
      <c r="D78" s="3">
        <v>46274.01111111111</v>
      </c>
      <c r="E78" t="s">
        <v>68</v>
      </c>
      <c r="F78" t="s">
        <v>69</v>
      </c>
      <c r="G78" t="s">
        <v>35</v>
      </c>
      <c r="H78" t="s">
        <v>70</v>
      </c>
      <c r="I78" t="s">
        <v>38</v>
      </c>
      <c r="J78" t="s">
        <v>43</v>
      </c>
      <c r="K78" t="s">
        <v>233</v>
      </c>
      <c r="L78" t="s">
        <v>140</v>
      </c>
      <c r="M78">
        <v>0</v>
      </c>
      <c r="N78">
        <v>0</v>
      </c>
      <c r="O78">
        <v>24</v>
      </c>
      <c r="P78">
        <f>IF(AND(E78="Resolved",D78=""),"Resolved with no time",IF(AND(E78="Open",D78&lt;&gt;""),"Open with a resolved time",IF(AND(D78&lt;&gt;"",D78&lt;B78),"Resolved before opened",IF(COUNTIF(Roster[agent_id],J78)=0,"Agent not on roster",""))))</f>
      </c>
      <c r="Q78" s="5">
        <f>IF(OR(D78="",B78=""),NA(),IF(D78&lt;B78,NA(),(D78-B78)*24))</f>
      </c>
      <c r="R78">
        <f>IF(P78&lt;&gt;"",NA(),IF(D78="",IF((AsOf-B78)*24&gt;O78,1,0),IF((D78-B78)*24&gt;O78,1,0)))</f>
      </c>
    </row>
    <row r="79" spans="1:18" x14ac:dyDescent="0.25">
      <c r="A79" t="s">
        <v>234</v>
      </c>
      <c r="B79" s="3">
        <v>46274.385416666664</v>
      </c>
      <c r="C79" s="3">
        <v>46274.45208333333</v>
      </c>
      <c r="D79" s="3">
        <v>46274.76458333333</v>
      </c>
      <c r="E79" t="s">
        <v>68</v>
      </c>
      <c r="F79" t="s">
        <v>85</v>
      </c>
      <c r="G79" t="s">
        <v>35</v>
      </c>
      <c r="H79" t="s">
        <v>70</v>
      </c>
      <c r="I79" t="s">
        <v>45</v>
      </c>
      <c r="J79" t="s">
        <v>47</v>
      </c>
      <c r="K79" t="s">
        <v>235</v>
      </c>
      <c r="L79" t="s">
        <v>143</v>
      </c>
      <c r="M79">
        <v>0</v>
      </c>
      <c r="N79">
        <v>0</v>
      </c>
      <c r="O79">
        <v>24</v>
      </c>
      <c r="P79">
        <f>IF(AND(E79="Resolved",D79=""),"Resolved with no time",IF(AND(E79="Open",D79&lt;&gt;""),"Open with a resolved time",IF(AND(D79&lt;&gt;"",D79&lt;B79),"Resolved before opened",IF(COUNTIF(Roster[agent_id],J79)=0,"Agent not on roster",""))))</f>
      </c>
      <c r="Q79" s="5">
        <f>IF(OR(D79="",B79=""),NA(),IF(D79&lt;B79,NA(),(D79-B79)*24))</f>
      </c>
      <c r="R79">
        <f>IF(P79&lt;&gt;"",NA(),IF(D79="",IF((AsOf-B79)*24&gt;O79,1,0),IF((D79-B79)*24&gt;O79,1,0)))</f>
      </c>
    </row>
    <row r="80" spans="1:18" x14ac:dyDescent="0.25">
      <c r="A80" t="s">
        <v>236</v>
      </c>
      <c r="B80" s="3">
        <v>46279.38888888889</v>
      </c>
      <c r="C80" s="3">
        <v>46279.455555555556</v>
      </c>
      <c r="D80" s="3">
        <v>46279.768055555556</v>
      </c>
      <c r="E80" t="s">
        <v>68</v>
      </c>
      <c r="F80" t="s">
        <v>74</v>
      </c>
      <c r="G80" t="s">
        <v>35</v>
      </c>
      <c r="H80" t="s">
        <v>70</v>
      </c>
      <c r="I80" t="s">
        <v>38</v>
      </c>
      <c r="J80" t="s">
        <v>37</v>
      </c>
      <c r="K80" t="s">
        <v>237</v>
      </c>
      <c r="L80" t="s">
        <v>140</v>
      </c>
      <c r="M80">
        <v>1</v>
      </c>
      <c r="N80">
        <v>0</v>
      </c>
      <c r="O80">
        <v>24</v>
      </c>
      <c r="P80">
        <f>IF(AND(E80="Resolved",D80=""),"Resolved with no time",IF(AND(E80="Open",D80&lt;&gt;""),"Open with a resolved time",IF(AND(D80&lt;&gt;"",D80&lt;B80),"Resolved before opened",IF(COUNTIF(Roster[agent_id],J80)=0,"Agent not on roster",""))))</f>
      </c>
      <c r="Q80" s="5">
        <f>IF(OR(D80="",B80=""),NA(),IF(D80&lt;B80,NA(),(D80-B80)*24))</f>
      </c>
      <c r="R80">
        <f>IF(P80&lt;&gt;"",NA(),IF(D80="",IF((AsOf-B80)*24&gt;O80,1,0),IF((D80-B80)*24&gt;O80,1,0)))</f>
      </c>
    </row>
    <row r="81" spans="1:18" x14ac:dyDescent="0.25">
      <c r="A81" t="s">
        <v>238</v>
      </c>
      <c r="B81" s="3">
        <v>46280.43402777778</v>
      </c>
      <c r="C81" s="3">
        <v>46280.56736111111</v>
      </c>
      <c r="D81" s="3">
        <v>46281.19236111111</v>
      </c>
      <c r="E81" t="s">
        <v>68</v>
      </c>
      <c r="F81" t="s">
        <v>69</v>
      </c>
      <c r="G81" t="s">
        <v>35</v>
      </c>
      <c r="H81" t="s">
        <v>75</v>
      </c>
      <c r="I81" t="s">
        <v>38</v>
      </c>
      <c r="J81" t="s">
        <v>43</v>
      </c>
      <c r="K81" t="s">
        <v>123</v>
      </c>
      <c r="L81" t="s">
        <v>143</v>
      </c>
      <c r="M81">
        <v>0</v>
      </c>
      <c r="N81">
        <v>1</v>
      </c>
      <c r="O81">
        <v>48</v>
      </c>
      <c r="P81">
        <f>IF(AND(E81="Resolved",D81=""),"Resolved with no time",IF(AND(E81="Open",D81&lt;&gt;""),"Open with a resolved time",IF(AND(D81&lt;&gt;"",D81&lt;B81),"Resolved before opened",IF(COUNTIF(Roster[agent_id],J81)=0,"Agent not on roster",""))))</f>
      </c>
      <c r="Q81" s="5">
        <f>IF(OR(D81="",B81=""),NA(),IF(D81&lt;B81,NA(),(D81-B81)*24))</f>
      </c>
      <c r="R81">
        <f>IF(P81&lt;&gt;"",NA(),IF(D81="",IF((AsOf-B81)*24&gt;O81,1,0),IF((D81-B81)*24&gt;O81,1,0)))</f>
      </c>
    </row>
    <row r="82" spans="1:18" x14ac:dyDescent="0.25">
      <c r="A82" t="s">
        <v>239</v>
      </c>
      <c r="B82" s="3">
        <v>46281.479166666664</v>
      </c>
      <c r="C82" s="3">
        <v>46281.54583333333</v>
      </c>
      <c r="D82" s="3">
        <v>46281.85833333333</v>
      </c>
      <c r="E82" t="s">
        <v>68</v>
      </c>
      <c r="F82" t="s">
        <v>74</v>
      </c>
      <c r="G82" t="s">
        <v>35</v>
      </c>
      <c r="H82" t="s">
        <v>70</v>
      </c>
      <c r="I82" t="s">
        <v>38</v>
      </c>
      <c r="J82" t="s">
        <v>37</v>
      </c>
      <c r="K82" t="s">
        <v>240</v>
      </c>
      <c r="L82" t="s">
        <v>140</v>
      </c>
      <c r="M82">
        <v>0</v>
      </c>
      <c r="N82">
        <v>0</v>
      </c>
      <c r="O82">
        <v>24</v>
      </c>
      <c r="P82">
        <f>IF(AND(E82="Resolved",D82=""),"Resolved with no time",IF(AND(E82="Open",D82&lt;&gt;""),"Open with a resolved time",IF(AND(D82&lt;&gt;"",D82&lt;B82),"Resolved before opened",IF(COUNTIF(Roster[agent_id],J82)=0,"Agent not on roster",""))))</f>
      </c>
      <c r="Q82" s="5">
        <f>IF(OR(D82="",B82=""),NA(),IF(D82&lt;B82,NA(),(D82-B82)*24))</f>
      </c>
      <c r="R82">
        <f>IF(P82&lt;&gt;"",NA(),IF(D82="",IF((AsOf-B82)*24&gt;O82,1,0),IF((D82-B82)*24&gt;O82,1,0)))</f>
      </c>
    </row>
    <row r="83" spans="1:18" x14ac:dyDescent="0.25">
      <c r="A83" t="s">
        <v>241</v>
      </c>
      <c r="B83" s="3">
        <v>46282.524305555555</v>
      </c>
      <c r="C83" s="3">
        <v>46282.59097222222</v>
      </c>
      <c r="D83" s="3">
        <v>46282.90347222222</v>
      </c>
      <c r="E83" t="s">
        <v>68</v>
      </c>
      <c r="F83" t="s">
        <v>147</v>
      </c>
      <c r="G83" t="s">
        <v>35</v>
      </c>
      <c r="H83" t="s">
        <v>70</v>
      </c>
      <c r="I83" t="s">
        <v>38</v>
      </c>
      <c r="J83" t="s">
        <v>43</v>
      </c>
      <c r="K83" t="s">
        <v>242</v>
      </c>
      <c r="L83" t="s">
        <v>143</v>
      </c>
      <c r="M83">
        <v>0</v>
      </c>
      <c r="N83">
        <v>0</v>
      </c>
      <c r="O83">
        <v>24</v>
      </c>
      <c r="P83">
        <f>IF(AND(E83="Resolved",D83=""),"Resolved with no time",IF(AND(E83="Open",D83&lt;&gt;""),"Open with a resolved time",IF(AND(D83&lt;&gt;"",D83&lt;B83),"Resolved before opened",IF(COUNTIF(Roster[agent_id],J83)=0,"Agent not on roster",""))))</f>
      </c>
      <c r="Q83" s="5">
        <f>IF(OR(D83="",B83=""),NA(),IF(D83&lt;B83,NA(),(D83-B83)*24))</f>
      </c>
      <c r="R83">
        <f>IF(P83&lt;&gt;"",NA(),IF(D83="",IF((AsOf-B83)*24&gt;O83,1,0),IF((D83-B83)*24&gt;O83,1,0)))</f>
      </c>
    </row>
    <row r="84" spans="1:18" x14ac:dyDescent="0.25">
      <c r="A84" t="s">
        <v>243</v>
      </c>
      <c r="B84" s="3">
        <v>46283.569444444445</v>
      </c>
      <c r="C84" s="3">
        <v>46283.63611111111</v>
      </c>
      <c r="D84" s="3">
        <v>46283.94861111111</v>
      </c>
      <c r="E84" t="s">
        <v>68</v>
      </c>
      <c r="F84" t="s">
        <v>69</v>
      </c>
      <c r="G84" t="s">
        <v>35</v>
      </c>
      <c r="H84" t="s">
        <v>70</v>
      </c>
      <c r="I84" t="s">
        <v>38</v>
      </c>
      <c r="J84" t="s">
        <v>37</v>
      </c>
      <c r="K84" t="s">
        <v>244</v>
      </c>
      <c r="L84" t="s">
        <v>140</v>
      </c>
      <c r="M84">
        <v>0</v>
      </c>
      <c r="N84">
        <v>1</v>
      </c>
      <c r="O84">
        <v>24</v>
      </c>
      <c r="P84">
        <f>IF(AND(E84="Resolved",D84=""),"Resolved with no time",IF(AND(E84="Open",D84&lt;&gt;""),"Open with a resolved time",IF(AND(D84&lt;&gt;"",D84&lt;B84),"Resolved before opened",IF(COUNTIF(Roster[agent_id],J84)=0,"Agent not on roster",""))))</f>
      </c>
      <c r="Q84" s="5">
        <f>IF(OR(D84="",B84=""),NA(),IF(D84&lt;B84,NA(),(D84-B84)*24))</f>
      </c>
      <c r="R84">
        <f>IF(P84&lt;&gt;"",NA(),IF(D84="",IF((AsOf-B84)*24&gt;O84,1,0),IF((D84-B84)*24&gt;O84,1,0)))</f>
      </c>
    </row>
    <row r="85" spans="1:18" x14ac:dyDescent="0.25">
      <c r="A85" t="s">
        <v>245</v>
      </c>
      <c r="B85" s="3">
        <v>46279.614583333336</v>
      </c>
      <c r="C85" s="3">
        <v>46279.74791666667</v>
      </c>
      <c r="D85" s="3">
        <v>46280.37291666667</v>
      </c>
      <c r="E85" t="s">
        <v>68</v>
      </c>
      <c r="F85" t="s">
        <v>74</v>
      </c>
      <c r="G85" t="s">
        <v>35</v>
      </c>
      <c r="H85" t="s">
        <v>75</v>
      </c>
      <c r="I85" t="s">
        <v>26</v>
      </c>
      <c r="J85" t="s">
        <v>34</v>
      </c>
      <c r="K85" t="s">
        <v>246</v>
      </c>
      <c r="L85" t="s">
        <v>143</v>
      </c>
      <c r="M85">
        <v>0</v>
      </c>
      <c r="N85">
        <v>1</v>
      </c>
      <c r="O85">
        <v>48</v>
      </c>
      <c r="P85">
        <f>IF(AND(E85="Resolved",D85=""),"Resolved with no time",IF(AND(E85="Open",D85&lt;&gt;""),"Open with a resolved time",IF(AND(D85&lt;&gt;"",D85&lt;B85),"Resolved before opened",IF(COUNTIF(Roster[agent_id],J85)=0,"Agent not on roster",""))))</f>
      </c>
      <c r="Q85" s="5">
        <f>IF(OR(D85="",B85=""),NA(),IF(D85&lt;B85,NA(),(D85-B85)*24))</f>
      </c>
      <c r="R85">
        <f>IF(P85&lt;&gt;"",NA(),IF(D85="",IF((AsOf-B85)*24&gt;O85,1,0),IF((D85-B85)*24&gt;O85,1,0)))</f>
      </c>
    </row>
    <row r="86" spans="1:18" x14ac:dyDescent="0.25">
      <c r="A86" t="s">
        <v>247</v>
      </c>
      <c r="B86" s="3">
        <v>46280.65972222222</v>
      </c>
      <c r="C86" s="3">
        <v>46280.72638888889</v>
      </c>
      <c r="D86" s="3">
        <v>46281.03888888889</v>
      </c>
      <c r="E86" t="s">
        <v>68</v>
      </c>
      <c r="F86" t="s">
        <v>69</v>
      </c>
      <c r="G86" t="s">
        <v>35</v>
      </c>
      <c r="H86" t="s">
        <v>70</v>
      </c>
      <c r="I86" t="s">
        <v>38</v>
      </c>
      <c r="J86" t="s">
        <v>43</v>
      </c>
      <c r="K86" t="s">
        <v>248</v>
      </c>
      <c r="L86" t="s">
        <v>140</v>
      </c>
      <c r="M86">
        <v>0</v>
      </c>
      <c r="N86">
        <v>1</v>
      </c>
      <c r="O86">
        <v>24</v>
      </c>
      <c r="P86">
        <f>IF(AND(E86="Resolved",D86=""),"Resolved with no time",IF(AND(E86="Open",D86&lt;&gt;""),"Open with a resolved time",IF(AND(D86&lt;&gt;"",D86&lt;B86),"Resolved before opened",IF(COUNTIF(Roster[agent_id],J86)=0,"Agent not on roster",""))))</f>
      </c>
      <c r="Q86" s="5">
        <f>IF(OR(D86="",B86=""),NA(),IF(D86&lt;B86,NA(),(D86-B86)*24))</f>
      </c>
      <c r="R86">
        <f>IF(P86&lt;&gt;"",NA(),IF(D86="",IF((AsOf-B86)*24&gt;O86,1,0),IF((D86-B86)*24&gt;O86,1,0)))</f>
      </c>
    </row>
    <row r="87" spans="1:18" x14ac:dyDescent="0.25">
      <c r="A87" t="s">
        <v>249</v>
      </c>
      <c r="B87" s="3">
        <v>46281.375</v>
      </c>
      <c r="C87" s="3">
        <v>46281.441666666666</v>
      </c>
      <c r="D87" s="3">
        <v>46281.754166666666</v>
      </c>
      <c r="E87" t="s">
        <v>68</v>
      </c>
      <c r="F87" t="s">
        <v>85</v>
      </c>
      <c r="G87" t="s">
        <v>35</v>
      </c>
      <c r="H87" t="s">
        <v>70</v>
      </c>
      <c r="I87" t="s">
        <v>45</v>
      </c>
      <c r="J87" t="s">
        <v>47</v>
      </c>
      <c r="K87" t="s">
        <v>250</v>
      </c>
      <c r="L87" t="s">
        <v>143</v>
      </c>
      <c r="M87">
        <v>0</v>
      </c>
      <c r="N87">
        <v>1</v>
      </c>
      <c r="O87">
        <v>24</v>
      </c>
      <c r="P87">
        <f>IF(AND(E87="Resolved",D87=""),"Resolved with no time",IF(AND(E87="Open",D87&lt;&gt;""),"Open with a resolved time",IF(AND(D87&lt;&gt;"",D87&lt;B87),"Resolved before opened",IF(COUNTIF(Roster[agent_id],J87)=0,"Agent not on roster",""))))</f>
      </c>
      <c r="Q87" s="5">
        <f>IF(OR(D87="",B87=""),NA(),IF(D87&lt;B87,NA(),(D87-B87)*24))</f>
      </c>
      <c r="R87">
        <f>IF(P87&lt;&gt;"",NA(),IF(D87="",IF((AsOf-B87)*24&gt;O87,1,0),IF((D87-B87)*24&gt;O87,1,0)))</f>
      </c>
    </row>
    <row r="88" spans="1:18" x14ac:dyDescent="0.25">
      <c r="A88" t="s">
        <v>251</v>
      </c>
      <c r="B88" s="3">
        <v>46238.458333333336</v>
      </c>
      <c r="C88" s="3">
        <v>46238.525</v>
      </c>
      <c r="D88" s="3">
        <v>46238.85833333333</v>
      </c>
      <c r="E88" t="s">
        <v>68</v>
      </c>
      <c r="F88" t="s">
        <v>69</v>
      </c>
      <c r="G88" t="s">
        <v>35</v>
      </c>
      <c r="H88" t="s">
        <v>70</v>
      </c>
      <c r="I88" t="s">
        <v>26</v>
      </c>
      <c r="J88" t="s">
        <v>34</v>
      </c>
      <c r="K88" t="s">
        <v>252</v>
      </c>
      <c r="L88" t="s">
        <v>72</v>
      </c>
      <c r="M88">
        <v>0</v>
      </c>
      <c r="N88">
        <v>0</v>
      </c>
      <c r="O88">
        <v>24</v>
      </c>
      <c r="P88">
        <f>IF(AND(E88="Resolved",D88=""),"Resolved with no time",IF(AND(E88="Open",D88&lt;&gt;""),"Open with a resolved time",IF(AND(D88&lt;&gt;"",D88&lt;B88),"Resolved before opened",IF(COUNTIF(Roster[agent_id],J88)=0,"Agent not on roster",""))))</f>
      </c>
      <c r="Q88" s="5">
        <f>IF(OR(D88="",B88=""),NA(),IF(D88&lt;B88,NA(),(D88-B88)*24))</f>
      </c>
      <c r="R88">
        <f>IF(P88&lt;&gt;"",NA(),IF(D88="",IF((AsOf-B88)*24&gt;O88,1,0),IF((D88-B88)*24&gt;O88,1,0)))</f>
      </c>
    </row>
    <row r="89" spans="1:18" x14ac:dyDescent="0.25">
      <c r="A89" t="s">
        <v>253</v>
      </c>
      <c r="B89" s="3">
        <v>46239.50625</v>
      </c>
      <c r="C89" s="3">
        <v>46239.63958333333</v>
      </c>
      <c r="D89" s="3">
        <v>46240.30625</v>
      </c>
      <c r="E89" t="s">
        <v>68</v>
      </c>
      <c r="F89" t="s">
        <v>74</v>
      </c>
      <c r="G89" t="s">
        <v>35</v>
      </c>
      <c r="H89" t="s">
        <v>75</v>
      </c>
      <c r="I89" t="s">
        <v>45</v>
      </c>
      <c r="J89" t="s">
        <v>47</v>
      </c>
      <c r="K89" t="s">
        <v>254</v>
      </c>
      <c r="L89" t="s">
        <v>77</v>
      </c>
      <c r="M89">
        <v>0</v>
      </c>
      <c r="N89">
        <v>1</v>
      </c>
      <c r="O89">
        <v>48</v>
      </c>
      <c r="P89">
        <f>IF(AND(E89="Resolved",D89=""),"Resolved with no time",IF(AND(E89="Open",D89&lt;&gt;""),"Open with a resolved time",IF(AND(D89&lt;&gt;"",D89&lt;B89),"Resolved before opened",IF(COUNTIF(Roster[agent_id],J89)=0,"Agent not on roster",""))))</f>
      </c>
      <c r="Q89" s="5">
        <f>IF(OR(D89="",B89=""),NA(),IF(D89&lt;B89,NA(),(D89-B89)*24))</f>
      </c>
      <c r="R89">
        <f>IF(P89&lt;&gt;"",NA(),IF(D89="",IF((AsOf-B89)*24&gt;O89,1,0),IF((D89-B89)*24&gt;O89,1,0)))</f>
      </c>
    </row>
    <row r="90" spans="1:18" x14ac:dyDescent="0.25">
      <c r="A90" t="s">
        <v>255</v>
      </c>
      <c r="B90" s="3">
        <v>46240.55416666667</v>
      </c>
      <c r="C90" s="3">
        <v>46240.6875</v>
      </c>
      <c r="D90" s="3">
        <v>46241.354166666664</v>
      </c>
      <c r="E90" t="s">
        <v>68</v>
      </c>
      <c r="F90" t="s">
        <v>85</v>
      </c>
      <c r="G90" t="s">
        <v>35</v>
      </c>
      <c r="H90" t="s">
        <v>75</v>
      </c>
      <c r="I90" t="s">
        <v>38</v>
      </c>
      <c r="J90" t="s">
        <v>39</v>
      </c>
      <c r="K90" t="s">
        <v>256</v>
      </c>
      <c r="L90" t="s">
        <v>80</v>
      </c>
      <c r="M90">
        <v>0</v>
      </c>
      <c r="N90">
        <v>0</v>
      </c>
      <c r="O90">
        <v>48</v>
      </c>
      <c r="P90">
        <f>IF(AND(E90="Resolved",D90=""),"Resolved with no time",IF(AND(E90="Open",D90&lt;&gt;""),"Open with a resolved time",IF(AND(D90&lt;&gt;"",D90&lt;B90),"Resolved before opened",IF(COUNTIF(Roster[agent_id],J90)=0,"Agent not on roster",""))))</f>
      </c>
      <c r="Q90" s="5">
        <f>IF(OR(D90="",B90=""),NA(),IF(D90&lt;B90,NA(),(D90-B90)*24))</f>
      </c>
      <c r="R90">
        <f>IF(P90&lt;&gt;"",NA(),IF(D90="",IF((AsOf-B90)*24&gt;O90,1,0),IF((D90-B90)*24&gt;O90,1,0)))</f>
      </c>
    </row>
    <row r="91" spans="1:18" x14ac:dyDescent="0.25">
      <c r="A91" t="s">
        <v>257</v>
      </c>
      <c r="B91" s="3">
        <v>46245.47708333333</v>
      </c>
      <c r="C91" s="3">
        <v>46245.54375</v>
      </c>
      <c r="D91" s="3">
        <v>46245.87708333333</v>
      </c>
      <c r="E91" t="s">
        <v>68</v>
      </c>
      <c r="F91" t="s">
        <v>69</v>
      </c>
      <c r="G91" t="s">
        <v>35</v>
      </c>
      <c r="H91" t="s">
        <v>70</v>
      </c>
      <c r="I91" t="s">
        <v>26</v>
      </c>
      <c r="J91" t="s">
        <v>34</v>
      </c>
      <c r="K91" t="s">
        <v>145</v>
      </c>
      <c r="L91" t="s">
        <v>72</v>
      </c>
      <c r="M91">
        <v>0</v>
      </c>
      <c r="N91">
        <v>0</v>
      </c>
      <c r="O91">
        <v>24</v>
      </c>
      <c r="P91">
        <f>IF(AND(E91="Resolved",D91=""),"Resolved with no time",IF(AND(E91="Open",D91&lt;&gt;""),"Open with a resolved time",IF(AND(D91&lt;&gt;"",D91&lt;B91),"Resolved before opened",IF(COUNTIF(Roster[agent_id],J91)=0,"Agent not on roster",""))))</f>
      </c>
      <c r="Q91" s="5">
        <f>IF(OR(D91="",B91=""),NA(),IF(D91&lt;B91,NA(),(D91-B91)*24))</f>
      </c>
      <c r="R91">
        <f>IF(P91&lt;&gt;"",NA(),IF(D91="",IF((AsOf-B91)*24&gt;O91,1,0),IF((D91-B91)*24&gt;O91,1,0)))</f>
      </c>
    </row>
    <row r="92" spans="1:18" x14ac:dyDescent="0.25">
      <c r="A92" t="s">
        <v>258</v>
      </c>
      <c r="B92" s="3">
        <v>46246.525</v>
      </c>
      <c r="C92" s="3">
        <v>46246.65833333333</v>
      </c>
      <c r="D92" s="3">
        <v>46247.325</v>
      </c>
      <c r="E92" t="s">
        <v>68</v>
      </c>
      <c r="F92" t="s">
        <v>74</v>
      </c>
      <c r="G92" t="s">
        <v>35</v>
      </c>
      <c r="H92" t="s">
        <v>75</v>
      </c>
      <c r="I92" t="s">
        <v>45</v>
      </c>
      <c r="J92" t="s">
        <v>47</v>
      </c>
      <c r="K92" t="s">
        <v>259</v>
      </c>
      <c r="L92" t="s">
        <v>77</v>
      </c>
      <c r="M92">
        <v>0</v>
      </c>
      <c r="N92">
        <v>0</v>
      </c>
      <c r="O92">
        <v>48</v>
      </c>
      <c r="P92">
        <f>IF(AND(E92="Resolved",D92=""),"Resolved with no time",IF(AND(E92="Open",D92&lt;&gt;""),"Open with a resolved time",IF(AND(D92&lt;&gt;"",D92&lt;B92),"Resolved before opened",IF(COUNTIF(Roster[agent_id],J92)=0,"Agent not on roster",""))))</f>
      </c>
      <c r="Q92" s="5">
        <f>IF(OR(D92="",B92=""),NA(),IF(D92&lt;B92,NA(),(D92-B92)*24))</f>
      </c>
      <c r="R92">
        <f>IF(P92&lt;&gt;"",NA(),IF(D92="",IF((AsOf-B92)*24&gt;O92,1,0),IF((D92-B92)*24&gt;O92,1,0)))</f>
      </c>
    </row>
    <row r="93" spans="1:18" x14ac:dyDescent="0.25">
      <c r="A93" t="s">
        <v>260</v>
      </c>
      <c r="B93" s="3">
        <v>46247.54513888889</v>
      </c>
      <c r="C93" s="3">
        <v>46247.67847222222</v>
      </c>
      <c r="D93" s="3">
        <v>46248.345138888886</v>
      </c>
      <c r="E93" t="s">
        <v>68</v>
      </c>
      <c r="F93" t="s">
        <v>85</v>
      </c>
      <c r="G93" t="s">
        <v>35</v>
      </c>
      <c r="H93" t="s">
        <v>75</v>
      </c>
      <c r="I93" t="s">
        <v>38</v>
      </c>
      <c r="J93" t="s">
        <v>39</v>
      </c>
      <c r="K93" t="s">
        <v>261</v>
      </c>
      <c r="L93" t="s">
        <v>80</v>
      </c>
      <c r="M93">
        <v>0</v>
      </c>
      <c r="N93">
        <v>0</v>
      </c>
      <c r="O93">
        <v>48</v>
      </c>
      <c r="P93">
        <f>IF(AND(E93="Resolved",D93=""),"Resolved with no time",IF(AND(E93="Open",D93&lt;&gt;""),"Open with a resolved time",IF(AND(D93&lt;&gt;"",D93&lt;B93),"Resolved before opened",IF(COUNTIF(Roster[agent_id],J93)=0,"Agent not on roster",""))))</f>
      </c>
      <c r="Q93" s="5">
        <f>IF(OR(D93="",B93=""),NA(),IF(D93&lt;B93,NA(),(D93-B93)*24))</f>
      </c>
      <c r="R93">
        <f>IF(P93&lt;&gt;"",NA(),IF(D93="",IF((AsOf-B93)*24&gt;O93,1,0),IF((D93-B93)*24&gt;O93,1,0)))</f>
      </c>
    </row>
    <row r="94" spans="1:18" x14ac:dyDescent="0.25">
      <c r="A94" t="s">
        <v>262</v>
      </c>
      <c r="B94" s="3">
        <v>46252.46805555555</v>
      </c>
      <c r="C94" s="3">
        <v>46252.53472222222</v>
      </c>
      <c r="D94" s="3">
        <v>46254.05138888889</v>
      </c>
      <c r="E94" t="s">
        <v>68</v>
      </c>
      <c r="F94" t="s">
        <v>69</v>
      </c>
      <c r="G94" t="s">
        <v>35</v>
      </c>
      <c r="H94" t="s">
        <v>70</v>
      </c>
      <c r="I94" t="s">
        <v>26</v>
      </c>
      <c r="J94" t="s">
        <v>34</v>
      </c>
      <c r="K94" t="s">
        <v>263</v>
      </c>
      <c r="L94" t="s">
        <v>72</v>
      </c>
      <c r="M94">
        <v>0</v>
      </c>
      <c r="N94">
        <v>0</v>
      </c>
      <c r="O94">
        <v>24</v>
      </c>
      <c r="P94">
        <f>IF(AND(E94="Resolved",D94=""),"Resolved with no time",IF(AND(E94="Open",D94&lt;&gt;""),"Open with a resolved time",IF(AND(D94&lt;&gt;"",D94&lt;B94),"Resolved before opened",IF(COUNTIF(Roster[agent_id],J94)=0,"Agent not on roster",""))))</f>
      </c>
      <c r="Q94" s="5">
        <f>IF(OR(D94="",B94=""),NA(),IF(D94&lt;B94,NA(),(D94-B94)*24))</f>
      </c>
      <c r="R94">
        <f>IF(P94&lt;&gt;"",NA(),IF(D94="",IF((AsOf-B94)*24&gt;O94,1,0),IF((D94-B94)*24&gt;O94,1,0)))</f>
      </c>
    </row>
    <row r="95" spans="1:18" x14ac:dyDescent="0.25">
      <c r="A95" t="s">
        <v>264</v>
      </c>
      <c r="B95" s="3">
        <v>46253.51597222222</v>
      </c>
      <c r="C95" s="3">
        <v>46253.649305555555</v>
      </c>
      <c r="D95" s="3">
        <v>46254.31597222222</v>
      </c>
      <c r="E95" t="s">
        <v>68</v>
      </c>
      <c r="F95" t="s">
        <v>74</v>
      </c>
      <c r="G95" t="s">
        <v>35</v>
      </c>
      <c r="H95" t="s">
        <v>75</v>
      </c>
      <c r="I95" t="s">
        <v>45</v>
      </c>
      <c r="J95" t="s">
        <v>47</v>
      </c>
      <c r="K95" t="s">
        <v>265</v>
      </c>
      <c r="L95" t="s">
        <v>77</v>
      </c>
      <c r="M95">
        <v>0</v>
      </c>
      <c r="N95">
        <v>0</v>
      </c>
      <c r="O95">
        <v>48</v>
      </c>
      <c r="P95">
        <f>IF(AND(E95="Resolved",D95=""),"Resolved with no time",IF(AND(E95="Open",D95&lt;&gt;""),"Open with a resolved time",IF(AND(D95&lt;&gt;"",D95&lt;B95),"Resolved before opened",IF(COUNTIF(Roster[agent_id],J95)=0,"Agent not on roster",""))))</f>
      </c>
      <c r="Q95" s="5">
        <f>IF(OR(D95="",B95=""),NA(),IF(D95&lt;B95,NA(),(D95-B95)*24))</f>
      </c>
      <c r="R95">
        <f>IF(P95&lt;&gt;"",NA(),IF(D95="",IF((AsOf-B95)*24&gt;O95,1,0),IF((D95-B95)*24&gt;O95,1,0)))</f>
      </c>
    </row>
    <row r="96" spans="1:18" x14ac:dyDescent="0.25">
      <c r="A96" t="s">
        <v>266</v>
      </c>
      <c r="B96" s="3">
        <v>46254.563888888886</v>
      </c>
      <c r="C96" s="3">
        <v>46254.697222222225</v>
      </c>
      <c r="D96" s="3">
        <v>46255.36388888889</v>
      </c>
      <c r="E96" t="s">
        <v>68</v>
      </c>
      <c r="F96" t="s">
        <v>85</v>
      </c>
      <c r="G96" t="s">
        <v>35</v>
      </c>
      <c r="H96" t="s">
        <v>75</v>
      </c>
      <c r="I96" t="s">
        <v>38</v>
      </c>
      <c r="J96" t="s">
        <v>39</v>
      </c>
      <c r="K96" t="s">
        <v>267</v>
      </c>
      <c r="L96" t="s">
        <v>80</v>
      </c>
      <c r="M96">
        <v>0</v>
      </c>
      <c r="N96">
        <v>0</v>
      </c>
      <c r="O96">
        <v>48</v>
      </c>
      <c r="P96">
        <f>IF(AND(E96="Resolved",D96=""),"Resolved with no time",IF(AND(E96="Open",D96&lt;&gt;""),"Open with a resolved time",IF(AND(D96&lt;&gt;"",D96&lt;B96),"Resolved before opened",IF(COUNTIF(Roster[agent_id],J96)=0,"Agent not on roster",""))))</f>
      </c>
      <c r="Q96" s="5">
        <f>IF(OR(D96="",B96=""),NA(),IF(D96&lt;B96,NA(),(D96-B96)*24))</f>
      </c>
      <c r="R96">
        <f>IF(P96&lt;&gt;"",NA(),IF(D96="",IF((AsOf-B96)*24&gt;O96,1,0),IF((D96-B96)*24&gt;O96,1,0)))</f>
      </c>
    </row>
    <row r="97" spans="1:18" x14ac:dyDescent="0.25">
      <c r="A97" t="s">
        <v>268</v>
      </c>
      <c r="B97" s="3">
        <v>46259.459027777775</v>
      </c>
      <c r="C97" s="3">
        <v>46259.52569444444</v>
      </c>
      <c r="D97" s="3">
        <v>46259.85902777778</v>
      </c>
      <c r="E97" t="s">
        <v>68</v>
      </c>
      <c r="F97" t="s">
        <v>69</v>
      </c>
      <c r="G97" t="s">
        <v>35</v>
      </c>
      <c r="H97" t="s">
        <v>70</v>
      </c>
      <c r="I97" t="s">
        <v>26</v>
      </c>
      <c r="J97" t="s">
        <v>34</v>
      </c>
      <c r="K97" t="s">
        <v>269</v>
      </c>
      <c r="L97" t="s">
        <v>72</v>
      </c>
      <c r="M97">
        <v>0</v>
      </c>
      <c r="N97">
        <v>0</v>
      </c>
      <c r="O97">
        <v>24</v>
      </c>
      <c r="P97">
        <f>IF(AND(E97="Resolved",D97=""),"Resolved with no time",IF(AND(E97="Open",D97&lt;&gt;""),"Open with a resolved time",IF(AND(D97&lt;&gt;"",D97&lt;B97),"Resolved before opened",IF(COUNTIF(Roster[agent_id],J97)=0,"Agent not on roster",""))))</f>
      </c>
      <c r="Q97" s="5">
        <f>IF(OR(D97="",B97=""),NA(),IF(D97&lt;B97,NA(),(D97-B97)*24))</f>
      </c>
      <c r="R97">
        <f>IF(P97&lt;&gt;"",NA(),IF(D97="",IF((AsOf-B97)*24&gt;O97,1,0),IF((D97-B97)*24&gt;O97,1,0)))</f>
      </c>
    </row>
    <row r="98" spans="1:18" x14ac:dyDescent="0.25">
      <c r="A98" t="s">
        <v>270</v>
      </c>
      <c r="B98" s="3">
        <v>46260.506944444445</v>
      </c>
      <c r="C98" s="3">
        <v>46260.64027777778</v>
      </c>
      <c r="D98" s="3">
        <v>46261.30694444444</v>
      </c>
      <c r="E98" t="s">
        <v>68</v>
      </c>
      <c r="F98" t="s">
        <v>74</v>
      </c>
      <c r="G98" t="s">
        <v>35</v>
      </c>
      <c r="H98" t="s">
        <v>75</v>
      </c>
      <c r="I98" t="s">
        <v>45</v>
      </c>
      <c r="J98" t="s">
        <v>47</v>
      </c>
      <c r="K98" t="s">
        <v>271</v>
      </c>
      <c r="L98" t="s">
        <v>77</v>
      </c>
      <c r="M98">
        <v>0</v>
      </c>
      <c r="N98">
        <v>0</v>
      </c>
      <c r="O98">
        <v>48</v>
      </c>
      <c r="P98">
        <f>IF(AND(E98="Resolved",D98=""),"Resolved with no time",IF(AND(E98="Open",D98&lt;&gt;""),"Open with a resolved time",IF(AND(D98&lt;&gt;"",D98&lt;B98),"Resolved before opened",IF(COUNTIF(Roster[agent_id],J98)=0,"Agent not on roster",""))))</f>
      </c>
      <c r="Q98" s="5">
        <f>IF(OR(D98="",B98=""),NA(),IF(D98&lt;B98,NA(),(D98-B98)*24))</f>
      </c>
      <c r="R98">
        <f>IF(P98&lt;&gt;"",NA(),IF(D98="",IF((AsOf-B98)*24&gt;O98,1,0),IF((D98-B98)*24&gt;O98,1,0)))</f>
      </c>
    </row>
    <row r="99" spans="1:18" x14ac:dyDescent="0.25">
      <c r="A99" t="s">
        <v>272</v>
      </c>
      <c r="B99" s="3">
        <v>46261.55486111111</v>
      </c>
      <c r="C99" s="3">
        <v>46261.68819444445</v>
      </c>
      <c r="D99" s="3">
        <v>46262.35486111111</v>
      </c>
      <c r="E99" t="s">
        <v>68</v>
      </c>
      <c r="F99" t="s">
        <v>85</v>
      </c>
      <c r="G99" t="s">
        <v>35</v>
      </c>
      <c r="H99" t="s">
        <v>75</v>
      </c>
      <c r="I99" t="s">
        <v>38</v>
      </c>
      <c r="J99" t="s">
        <v>39</v>
      </c>
      <c r="K99" t="s">
        <v>273</v>
      </c>
      <c r="L99" t="s">
        <v>80</v>
      </c>
      <c r="M99">
        <v>0</v>
      </c>
      <c r="N99">
        <v>0</v>
      </c>
      <c r="O99">
        <v>48</v>
      </c>
      <c r="P99">
        <f>IF(AND(E99="Resolved",D99=""),"Resolved with no time",IF(AND(E99="Open",D99&lt;&gt;""),"Open with a resolved time",IF(AND(D99&lt;&gt;"",D99&lt;B99),"Resolved before opened",IF(COUNTIF(Roster[agent_id],J99)=0,"Agent not on roster",""))))</f>
      </c>
      <c r="Q99" s="5">
        <f>IF(OR(D99="",B99=""),NA(),IF(D99&lt;B99,NA(),(D99-B99)*24))</f>
      </c>
      <c r="R99">
        <f>IF(P99&lt;&gt;"",NA(),IF(D99="",IF((AsOf-B99)*24&gt;O99,1,0),IF((D99-B99)*24&gt;O99,1,0)))</f>
      </c>
    </row>
    <row r="100" spans="1:18" x14ac:dyDescent="0.25">
      <c r="A100" t="s">
        <v>274</v>
      </c>
      <c r="B100" s="3">
        <v>46266.47777777778</v>
      </c>
      <c r="C100" s="3">
        <v>46266.544444444444</v>
      </c>
      <c r="D100" s="3">
        <v>46266.87777777778</v>
      </c>
      <c r="E100" t="s">
        <v>68</v>
      </c>
      <c r="F100" t="s">
        <v>69</v>
      </c>
      <c r="G100" t="s">
        <v>35</v>
      </c>
      <c r="H100" t="s">
        <v>70</v>
      </c>
      <c r="I100" t="s">
        <v>26</v>
      </c>
      <c r="J100" t="s">
        <v>34</v>
      </c>
      <c r="K100" t="s">
        <v>275</v>
      </c>
      <c r="L100" t="s">
        <v>72</v>
      </c>
      <c r="M100">
        <v>0</v>
      </c>
      <c r="N100">
        <v>0</v>
      </c>
      <c r="O100">
        <v>24</v>
      </c>
      <c r="P100">
        <f>IF(AND(E100="Resolved",D100=""),"Resolved with no time",IF(AND(E100="Open",D100&lt;&gt;""),"Open with a resolved time",IF(AND(D100&lt;&gt;"",D100&lt;B100),"Resolved before opened",IF(COUNTIF(Roster[agent_id],J100)=0,"Agent not on roster",""))))</f>
      </c>
      <c r="Q100" s="5">
        <f>IF(OR(D100="",B100=""),NA(),IF(D100&lt;B100,NA(),(D100-B100)*24))</f>
      </c>
      <c r="R100">
        <f>IF(P100&lt;&gt;"",NA(),IF(D100="",IF((AsOf-B100)*24&gt;O100,1,0),IF((D100-B100)*24&gt;O100,1,0)))</f>
      </c>
    </row>
    <row r="101" spans="1:18" x14ac:dyDescent="0.25">
      <c r="A101" t="s">
        <v>276</v>
      </c>
      <c r="B101" s="3">
        <v>46267.52569444444</v>
      </c>
      <c r="C101" s="3">
        <v>46267.65902777778</v>
      </c>
      <c r="D101" s="3">
        <v>46268.325694444444</v>
      </c>
      <c r="E101" t="s">
        <v>68</v>
      </c>
      <c r="F101" t="s">
        <v>74</v>
      </c>
      <c r="G101" t="s">
        <v>35</v>
      </c>
      <c r="H101" t="s">
        <v>75</v>
      </c>
      <c r="I101" t="s">
        <v>45</v>
      </c>
      <c r="J101" t="s">
        <v>47</v>
      </c>
      <c r="K101" t="s">
        <v>277</v>
      </c>
      <c r="L101" t="s">
        <v>77</v>
      </c>
      <c r="M101">
        <v>0</v>
      </c>
      <c r="N101">
        <v>0</v>
      </c>
      <c r="O101">
        <v>48</v>
      </c>
      <c r="P101">
        <f>IF(AND(E101="Resolved",D101=""),"Resolved with no time",IF(AND(E101="Open",D101&lt;&gt;""),"Open with a resolved time",IF(AND(D101&lt;&gt;"",D101&lt;B101),"Resolved before opened",IF(COUNTIF(Roster[agent_id],J101)=0,"Agent not on roster",""))))</f>
      </c>
      <c r="Q101" s="5">
        <f>IF(OR(D101="",B101=""),NA(),IF(D101&lt;B101,NA(),(D101-B101)*24))</f>
      </c>
      <c r="R101">
        <f>IF(P101&lt;&gt;"",NA(),IF(D101="",IF((AsOf-B101)*24&gt;O101,1,0),IF((D101-B101)*24&gt;O101,1,0)))</f>
      </c>
    </row>
    <row r="102" spans="1:18" x14ac:dyDescent="0.25">
      <c r="A102" t="s">
        <v>278</v>
      </c>
      <c r="B102" s="3">
        <v>46268.54583333333</v>
      </c>
      <c r="C102" s="3">
        <v>46268.67916666667</v>
      </c>
      <c r="D102" s="3">
        <v>46269.34583333333</v>
      </c>
      <c r="E102" t="s">
        <v>68</v>
      </c>
      <c r="F102" t="s">
        <v>85</v>
      </c>
      <c r="G102" t="s">
        <v>35</v>
      </c>
      <c r="H102" t="s">
        <v>75</v>
      </c>
      <c r="I102" t="s">
        <v>38</v>
      </c>
      <c r="J102" t="s">
        <v>39</v>
      </c>
      <c r="K102" t="s">
        <v>279</v>
      </c>
      <c r="L102" t="s">
        <v>80</v>
      </c>
      <c r="M102">
        <v>0</v>
      </c>
      <c r="N102">
        <v>1</v>
      </c>
      <c r="O102">
        <v>48</v>
      </c>
      <c r="P102">
        <f>IF(AND(E102="Resolved",D102=""),"Resolved with no time",IF(AND(E102="Open",D102&lt;&gt;""),"Open with a resolved time",IF(AND(D102&lt;&gt;"",D102&lt;B102),"Resolved before opened",IF(COUNTIF(Roster[agent_id],J102)=0,"Agent not on roster",""))))</f>
      </c>
      <c r="Q102" s="5">
        <f>IF(OR(D102="",B102=""),NA(),IF(D102&lt;B102,NA(),(D102-B102)*24))</f>
      </c>
      <c r="R102">
        <f>IF(P102&lt;&gt;"",NA(),IF(D102="",IF((AsOf-B102)*24&gt;O102,1,0),IF((D102-B102)*24&gt;O102,1,0)))</f>
      </c>
    </row>
    <row r="103" spans="1:18" x14ac:dyDescent="0.25">
      <c r="A103" t="s">
        <v>280</v>
      </c>
      <c r="B103" s="3">
        <v>46273.46875</v>
      </c>
      <c r="C103" s="3">
        <v>46273.535416666666</v>
      </c>
      <c r="D103" s="3">
        <v>46273.86875</v>
      </c>
      <c r="E103" t="s">
        <v>68</v>
      </c>
      <c r="F103" t="s">
        <v>69</v>
      </c>
      <c r="G103" t="s">
        <v>35</v>
      </c>
      <c r="H103" t="s">
        <v>70</v>
      </c>
      <c r="I103" t="s">
        <v>26</v>
      </c>
      <c r="J103" t="s">
        <v>34</v>
      </c>
      <c r="K103" t="s">
        <v>281</v>
      </c>
      <c r="L103" t="s">
        <v>72</v>
      </c>
      <c r="M103">
        <v>0</v>
      </c>
      <c r="N103">
        <v>0</v>
      </c>
      <c r="O103">
        <v>24</v>
      </c>
      <c r="P103">
        <f>IF(AND(E103="Resolved",D103=""),"Resolved with no time",IF(AND(E103="Open",D103&lt;&gt;""),"Open with a resolved time",IF(AND(D103&lt;&gt;"",D103&lt;B103),"Resolved before opened",IF(COUNTIF(Roster[agent_id],J103)=0,"Agent not on roster",""))))</f>
      </c>
      <c r="Q103" s="5">
        <f>IF(OR(D103="",B103=""),NA(),IF(D103&lt;B103,NA(),(D103-B103)*24))</f>
      </c>
      <c r="R103">
        <f>IF(P103&lt;&gt;"",NA(),IF(D103="",IF((AsOf-B103)*24&gt;O103,1,0),IF((D103-B103)*24&gt;O103,1,0)))</f>
      </c>
    </row>
    <row r="104" spans="1:18" x14ac:dyDescent="0.25">
      <c r="A104" t="s">
        <v>282</v>
      </c>
      <c r="B104" s="3">
        <v>46274.51666666667</v>
      </c>
      <c r="C104" s="3">
        <v>46274.65</v>
      </c>
      <c r="D104" s="3">
        <v>46275.316666666666</v>
      </c>
      <c r="E104" t="s">
        <v>68</v>
      </c>
      <c r="F104" t="s">
        <v>74</v>
      </c>
      <c r="G104" t="s">
        <v>35</v>
      </c>
      <c r="H104" t="s">
        <v>75</v>
      </c>
      <c r="I104" t="s">
        <v>45</v>
      </c>
      <c r="J104" t="s">
        <v>47</v>
      </c>
      <c r="K104" t="s">
        <v>283</v>
      </c>
      <c r="L104" t="s">
        <v>77</v>
      </c>
      <c r="M104">
        <v>0</v>
      </c>
      <c r="N104">
        <v>0</v>
      </c>
      <c r="O104">
        <v>48</v>
      </c>
      <c r="P104">
        <f>IF(AND(E104="Resolved",D104=""),"Resolved with no time",IF(AND(E104="Open",D104&lt;&gt;""),"Open with a resolved time",IF(AND(D104&lt;&gt;"",D104&lt;B104),"Resolved before opened",IF(COUNTIF(Roster[agent_id],J104)=0,"Agent not on roster",""))))</f>
      </c>
      <c r="Q104" s="5">
        <f>IF(OR(D104="",B104=""),NA(),IF(D104&lt;B104,NA(),(D104-B104)*24))</f>
      </c>
      <c r="R104">
        <f>IF(P104&lt;&gt;"",NA(),IF(D104="",IF((AsOf-B104)*24&gt;O104,1,0),IF((D104-B104)*24&gt;O104,1,0)))</f>
      </c>
    </row>
    <row r="105" spans="1:18" x14ac:dyDescent="0.25">
      <c r="A105" t="s">
        <v>284</v>
      </c>
      <c r="B105" s="3">
        <v>46275.56458333333</v>
      </c>
      <c r="C105" s="3">
        <v>46275.697916666664</v>
      </c>
      <c r="D105" s="3">
        <v>46276.364583333336</v>
      </c>
      <c r="E105" t="s">
        <v>68</v>
      </c>
      <c r="F105" t="s">
        <v>85</v>
      </c>
      <c r="G105" t="s">
        <v>35</v>
      </c>
      <c r="H105" t="s">
        <v>75</v>
      </c>
      <c r="I105" t="s">
        <v>38</v>
      </c>
      <c r="J105" t="s">
        <v>39</v>
      </c>
      <c r="K105" t="s">
        <v>285</v>
      </c>
      <c r="L105" t="s">
        <v>80</v>
      </c>
      <c r="M105">
        <v>0</v>
      </c>
      <c r="N105">
        <v>0</v>
      </c>
      <c r="O105">
        <v>48</v>
      </c>
      <c r="P105">
        <f>IF(AND(E105="Resolved",D105=""),"Resolved with no time",IF(AND(E105="Open",D105&lt;&gt;""),"Open with a resolved time",IF(AND(D105&lt;&gt;"",D105&lt;B105),"Resolved before opened",IF(COUNTIF(Roster[agent_id],J105)=0,"Agent not on roster",""))))</f>
      </c>
      <c r="Q105" s="5">
        <f>IF(OR(D105="",B105=""),NA(),IF(D105&lt;B105,NA(),(D105-B105)*24))</f>
      </c>
      <c r="R105">
        <f>IF(P105&lt;&gt;"",NA(),IF(D105="",IF((AsOf-B105)*24&gt;O105,1,0),IF((D105-B105)*24&gt;O105,1,0)))</f>
      </c>
    </row>
    <row r="106" spans="1:18" x14ac:dyDescent="0.25">
      <c r="A106" t="s">
        <v>286</v>
      </c>
      <c r="B106" s="3">
        <v>46280.45972222222</v>
      </c>
      <c r="C106" s="3">
        <v>46280.52638888889</v>
      </c>
      <c r="D106" s="3">
        <v>46282.04305555556</v>
      </c>
      <c r="E106" t="s">
        <v>68</v>
      </c>
      <c r="F106" t="s">
        <v>69</v>
      </c>
      <c r="G106" t="s">
        <v>35</v>
      </c>
      <c r="H106" t="s">
        <v>70</v>
      </c>
      <c r="I106" t="s">
        <v>26</v>
      </c>
      <c r="J106" t="s">
        <v>34</v>
      </c>
      <c r="K106" t="s">
        <v>287</v>
      </c>
      <c r="L106" t="s">
        <v>72</v>
      </c>
      <c r="M106">
        <v>0</v>
      </c>
      <c r="N106">
        <v>0</v>
      </c>
      <c r="O106">
        <v>24</v>
      </c>
      <c r="P106">
        <f>IF(AND(E106="Resolved",D106=""),"Resolved with no time",IF(AND(E106="Open",D106&lt;&gt;""),"Open with a resolved time",IF(AND(D106&lt;&gt;"",D106&lt;B106),"Resolved before opened",IF(COUNTIF(Roster[agent_id],J106)=0,"Agent not on roster",""))))</f>
      </c>
      <c r="Q106" s="5">
        <f>IF(OR(D106="",B106=""),NA(),IF(D106&lt;B106,NA(),(D106-B106)*24))</f>
      </c>
      <c r="R106">
        <f>IF(P106&lt;&gt;"",NA(),IF(D106="",IF((AsOf-B106)*24&gt;O106,1,0),IF((D106-B106)*24&gt;O106,1,0)))</f>
      </c>
    </row>
    <row r="107" spans="1:18" x14ac:dyDescent="0.25">
      <c r="A107" t="s">
        <v>288</v>
      </c>
      <c r="B107" s="3">
        <v>46281.50763888889</v>
      </c>
      <c r="C107" s="3">
        <v>46281.64097222222</v>
      </c>
      <c r="D107" s="3">
        <v>46282.30763888889</v>
      </c>
      <c r="E107" t="s">
        <v>68</v>
      </c>
      <c r="F107" t="s">
        <v>74</v>
      </c>
      <c r="G107" t="s">
        <v>35</v>
      </c>
      <c r="H107" t="s">
        <v>75</v>
      </c>
      <c r="I107" t="s">
        <v>45</v>
      </c>
      <c r="J107" t="s">
        <v>47</v>
      </c>
      <c r="K107" t="s">
        <v>289</v>
      </c>
      <c r="L107" t="s">
        <v>77</v>
      </c>
      <c r="M107">
        <v>0</v>
      </c>
      <c r="N107">
        <v>0</v>
      </c>
      <c r="O107">
        <v>48</v>
      </c>
      <c r="P107">
        <f>IF(AND(E107="Resolved",D107=""),"Resolved with no time",IF(AND(E107="Open",D107&lt;&gt;""),"Open with a resolved time",IF(AND(D107&lt;&gt;"",D107&lt;B107),"Resolved before opened",IF(COUNTIF(Roster[agent_id],J107)=0,"Agent not on roster",""))))</f>
      </c>
      <c r="Q107" s="5">
        <f>IF(OR(D107="",B107=""),NA(),IF(D107&lt;B107,NA(),(D107-B107)*24))</f>
      </c>
      <c r="R107">
        <f>IF(P107&lt;&gt;"",NA(),IF(D107="",IF((AsOf-B107)*24&gt;O107,1,0),IF((D107-B107)*24&gt;O107,1,0)))</f>
      </c>
    </row>
    <row r="108" spans="1:18" x14ac:dyDescent="0.25">
      <c r="A108" t="s">
        <v>290</v>
      </c>
      <c r="B108" s="3">
        <v>46282.555555555555</v>
      </c>
      <c r="C108" s="3">
        <v>46282.688888888886</v>
      </c>
      <c r="D108" s="3">
        <v>46283.35555555556</v>
      </c>
      <c r="E108" t="s">
        <v>68</v>
      </c>
      <c r="F108" t="s">
        <v>85</v>
      </c>
      <c r="G108" t="s">
        <v>35</v>
      </c>
      <c r="H108" t="s">
        <v>75</v>
      </c>
      <c r="I108" t="s">
        <v>38</v>
      </c>
      <c r="J108" t="s">
        <v>39</v>
      </c>
      <c r="K108" t="s">
        <v>291</v>
      </c>
      <c r="L108" t="s">
        <v>80</v>
      </c>
      <c r="M108">
        <v>0</v>
      </c>
      <c r="N108">
        <v>0</v>
      </c>
      <c r="O108">
        <v>48</v>
      </c>
      <c r="P108">
        <f>IF(AND(E108="Resolved",D108=""),"Resolved with no time",IF(AND(E108="Open",D108&lt;&gt;""),"Open with a resolved time",IF(AND(D108&lt;&gt;"",D108&lt;B108),"Resolved before opened",IF(COUNTIF(Roster[agent_id],J108)=0,"Agent not on roster",""))))</f>
      </c>
      <c r="Q108" s="5">
        <f>IF(OR(D108="",B108=""),NA(),IF(D108&lt;B108,NA(),(D108-B108)*24))</f>
      </c>
      <c r="R108">
        <f>IF(P108&lt;&gt;"",NA(),IF(D108="",IF((AsOf-B108)*24&gt;O108,1,0),IF((D108-B108)*24&gt;O108,1,0)))</f>
      </c>
    </row>
    <row r="109" spans="1:18" x14ac:dyDescent="0.25">
      <c r="A109" t="s">
        <v>292</v>
      </c>
      <c r="B109" s="3">
        <v>46202.416666666664</v>
      </c>
      <c r="C109" s="3">
        <v>46202.48333333333</v>
      </c>
      <c r="D109" s="3">
        <v>46201.166666666664</v>
      </c>
      <c r="E109" t="s">
        <v>68</v>
      </c>
      <c r="F109" t="s">
        <v>69</v>
      </c>
      <c r="G109" t="s">
        <v>33</v>
      </c>
      <c r="H109" t="s">
        <v>70</v>
      </c>
      <c r="I109" t="s">
        <v>26</v>
      </c>
      <c r="J109" t="s">
        <v>32</v>
      </c>
      <c r="K109" t="s">
        <v>142</v>
      </c>
      <c r="L109" t="s">
        <v>293</v>
      </c>
      <c r="M109">
        <v>1</v>
      </c>
      <c r="N109">
        <v>0</v>
      </c>
      <c r="O109">
        <v>24</v>
      </c>
      <c r="P109">
        <f>IF(AND(E109="Resolved",D109=""),"Resolved with no time",IF(AND(E109="Open",D109&lt;&gt;""),"Open with a resolved time",IF(AND(D109&lt;&gt;"",D109&lt;B109),"Resolved before opened",IF(COUNTIF(Roster[agent_id],J109)=0,"Agent not on roster",""))))</f>
      </c>
      <c r="Q109" s="5">
        <f>IF(OR(D109="",B109=""),NA(),IF(D109&lt;B109,NA(),(D109-B109)*24))</f>
      </c>
      <c r="R109">
        <f>IF(P109&lt;&gt;"",NA(),IF(D109="",IF((AsOf-B109)*24&gt;O109,1,0),IF((D109-B109)*24&gt;O109,1,0)))</f>
      </c>
    </row>
    <row r="110" spans="1:18" x14ac:dyDescent="0.25">
      <c r="A110" t="s">
        <v>294</v>
      </c>
      <c r="B110" s="3">
        <v>46203.46041666667</v>
      </c>
      <c r="C110" s="3">
        <v>46203.59375</v>
      </c>
      <c r="D110" s="3">
        <v>46202.21041666667</v>
      </c>
      <c r="E110" t="s">
        <v>68</v>
      </c>
      <c r="F110" t="s">
        <v>74</v>
      </c>
      <c r="G110" t="s">
        <v>33</v>
      </c>
      <c r="H110" t="s">
        <v>75</v>
      </c>
      <c r="I110" t="s">
        <v>38</v>
      </c>
      <c r="J110" t="s">
        <v>39</v>
      </c>
      <c r="K110" t="s">
        <v>295</v>
      </c>
      <c r="L110" t="s">
        <v>296</v>
      </c>
      <c r="M110">
        <v>0</v>
      </c>
      <c r="N110">
        <v>0</v>
      </c>
      <c r="O110">
        <v>48</v>
      </c>
      <c r="P110">
        <f>IF(AND(E110="Resolved",D110=""),"Resolved with no time",IF(AND(E110="Open",D110&lt;&gt;""),"Open with a resolved time",IF(AND(D110&lt;&gt;"",D110&lt;B110),"Resolved before opened",IF(COUNTIF(Roster[agent_id],J110)=0,"Agent not on roster",""))))</f>
      </c>
      <c r="Q110" s="5">
        <f>IF(OR(D110="",B110=""),NA(),IF(D110&lt;B110,NA(),(D110-B110)*24))</f>
      </c>
      <c r="R110">
        <f>IF(P110&lt;&gt;"",NA(),IF(D110="",IF((AsOf-B110)*24&gt;O110,1,0),IF((D110-B110)*24&gt;O110,1,0)))</f>
      </c>
    </row>
    <row r="111" spans="1:18" x14ac:dyDescent="0.25">
      <c r="A111" t="s">
        <v>297</v>
      </c>
      <c r="B111" s="3">
        <v>46204.504166666666</v>
      </c>
      <c r="C111" s="3">
        <v>46204.6375</v>
      </c>
      <c r="D111" s="3">
        <v>46203.254166666666</v>
      </c>
      <c r="E111" t="s">
        <v>68</v>
      </c>
      <c r="F111" t="s">
        <v>298</v>
      </c>
      <c r="G111" t="s">
        <v>33</v>
      </c>
      <c r="H111" t="s">
        <v>75</v>
      </c>
      <c r="I111" t="s">
        <v>45</v>
      </c>
      <c r="J111" t="s">
        <v>46</v>
      </c>
      <c r="K111" t="s">
        <v>299</v>
      </c>
      <c r="L111" t="s">
        <v>300</v>
      </c>
      <c r="M111">
        <v>0</v>
      </c>
      <c r="N111">
        <v>0</v>
      </c>
      <c r="O111">
        <v>48</v>
      </c>
      <c r="P111">
        <f>IF(AND(E111="Resolved",D111=""),"Resolved with no time",IF(AND(E111="Open",D111&lt;&gt;""),"Open with a resolved time",IF(AND(D111&lt;&gt;"",D111&lt;B111),"Resolved before opened",IF(COUNTIF(Roster[agent_id],J111)=0,"Agent not on roster",""))))</f>
      </c>
      <c r="Q111" s="5">
        <f>IF(OR(D111="",B111=""),NA(),IF(D111&lt;B111,NA(),(D111-B111)*24))</f>
      </c>
      <c r="R111">
        <f>IF(P111&lt;&gt;"",NA(),IF(D111="",IF((AsOf-B111)*24&gt;O111,1,0),IF((D111-B111)*24&gt;O111,1,0)))</f>
      </c>
    </row>
    <row r="112" spans="1:18" x14ac:dyDescent="0.25">
      <c r="A112" t="s">
        <v>301</v>
      </c>
      <c r="B112" s="3">
        <v>46205.54791666667</v>
      </c>
      <c r="C112" s="3">
        <v>46205.614583333336</v>
      </c>
      <c r="D112" s="3"/>
      <c r="E112" t="s">
        <v>68</v>
      </c>
      <c r="F112" t="s">
        <v>147</v>
      </c>
      <c r="G112" t="s">
        <v>33</v>
      </c>
      <c r="H112" t="s">
        <v>70</v>
      </c>
      <c r="I112" t="s">
        <v>38</v>
      </c>
      <c r="J112" t="s">
        <v>42</v>
      </c>
      <c r="K112" t="s">
        <v>302</v>
      </c>
      <c r="L112" t="s">
        <v>303</v>
      </c>
      <c r="M112">
        <v>1</v>
      </c>
      <c r="N112">
        <v>0</v>
      </c>
      <c r="O112">
        <v>24</v>
      </c>
      <c r="P112">
        <f>IF(AND(E112="Resolved",D112=""),"Resolved with no time",IF(AND(E112="Open",D112&lt;&gt;""),"Open with a resolved time",IF(AND(D112&lt;&gt;"",D112&lt;B112),"Resolved before opened",IF(COUNTIF(Roster[agent_id],J112)=0,"Agent not on roster",""))))</f>
      </c>
      <c r="Q112" s="5">
        <f>IF(OR(D112="",B112=""),NA(),IF(D112&lt;B112,NA(),(D112-B112)*24))</f>
      </c>
      <c r="R112">
        <f>IF(P112&lt;&gt;"",NA(),IF(D112="",IF((AsOf-B112)*24&gt;O112,1,0),IF((D112-B112)*24&gt;O112,1,0)))</f>
      </c>
    </row>
    <row r="113" spans="1:18" x14ac:dyDescent="0.25">
      <c r="A113" t="s">
        <v>304</v>
      </c>
      <c r="B113" s="3">
        <v>46203.425</v>
      </c>
      <c r="C113" s="3">
        <v>46203.558333333334</v>
      </c>
      <c r="D113" s="3">
        <v>46204.425</v>
      </c>
      <c r="E113" t="s">
        <v>68</v>
      </c>
      <c r="F113" t="s">
        <v>74</v>
      </c>
      <c r="G113" t="s">
        <v>33</v>
      </c>
      <c r="H113" t="s">
        <v>75</v>
      </c>
      <c r="I113" t="s">
        <v>26</v>
      </c>
      <c r="J113" t="s">
        <v>32</v>
      </c>
      <c r="K113" t="s">
        <v>305</v>
      </c>
      <c r="L113" t="s">
        <v>293</v>
      </c>
      <c r="M113">
        <v>1</v>
      </c>
      <c r="N113">
        <v>0</v>
      </c>
      <c r="O113">
        <v>48</v>
      </c>
      <c r="P113">
        <f>IF(AND(E113="Resolved",D113=""),"Resolved with no time",IF(AND(E113="Open",D113&lt;&gt;""),"Open with a resolved time",IF(AND(D113&lt;&gt;"",D113&lt;B113),"Resolved before opened",IF(COUNTIF(Roster[agent_id],J113)=0,"Agent not on roster",""))))</f>
      </c>
      <c r="Q113" s="5">
        <f>IF(OR(D113="",B113=""),NA(),IF(D113&lt;B113,NA(),(D113-B113)*24))</f>
      </c>
      <c r="R113">
        <f>IF(P113&lt;&gt;"",NA(),IF(D113="",IF((AsOf-B113)*24&gt;O113,1,0),IF((D113-B113)*24&gt;O113,1,0)))</f>
      </c>
    </row>
    <row r="114" spans="1:18" x14ac:dyDescent="0.25">
      <c r="A114" t="s">
        <v>306</v>
      </c>
      <c r="B114" s="3">
        <v>46204.461805555555</v>
      </c>
      <c r="C114" s="3">
        <v>46204.478472222225</v>
      </c>
      <c r="D114" s="3">
        <v>46204.52847222222</v>
      </c>
      <c r="E114" t="s">
        <v>68</v>
      </c>
      <c r="F114" t="s">
        <v>147</v>
      </c>
      <c r="G114" t="s">
        <v>33</v>
      </c>
      <c r="H114" t="s">
        <v>75</v>
      </c>
      <c r="I114" t="s">
        <v>45</v>
      </c>
      <c r="J114" t="s">
        <v>46</v>
      </c>
      <c r="K114" t="s">
        <v>305</v>
      </c>
      <c r="L114" t="s">
        <v>307</v>
      </c>
      <c r="M114">
        <v>0</v>
      </c>
      <c r="N114">
        <v>0</v>
      </c>
      <c r="O114">
        <v>48</v>
      </c>
      <c r="P114">
        <f>IF(AND(E114="Resolved",D114=""),"Resolved with no time",IF(AND(E114="Open",D114&lt;&gt;""),"Open with a resolved time",IF(AND(D114&lt;&gt;"",D114&lt;B114),"Resolved before opened",IF(COUNTIF(Roster[agent_id],J114)=0,"Agent not on roster",""))))</f>
      </c>
      <c r="Q114" s="5">
        <f>IF(OR(D114="",B114=""),NA(),IF(D114&lt;B114,NA(),(D114-B114)*24))</f>
      </c>
      <c r="R114">
        <f>IF(P114&lt;&gt;"",NA(),IF(D114="",IF((AsOf-B114)*24&gt;O114,1,0),IF((D114-B114)*24&gt;O114,1,0)))</f>
      </c>
    </row>
    <row r="115" spans="1:18" x14ac:dyDescent="0.25">
      <c r="A115" t="s">
        <v>308</v>
      </c>
      <c r="B115" s="3">
        <v>46209.425</v>
      </c>
      <c r="C115" s="3">
        <v>46209.49166666667</v>
      </c>
      <c r="D115" s="3"/>
      <c r="E115" t="s">
        <v>68</v>
      </c>
      <c r="F115" t="s">
        <v>69</v>
      </c>
      <c r="G115" t="s">
        <v>33</v>
      </c>
      <c r="H115" t="s">
        <v>70</v>
      </c>
      <c r="I115" t="s">
        <v>26</v>
      </c>
      <c r="J115" t="s">
        <v>32</v>
      </c>
      <c r="K115" t="s">
        <v>309</v>
      </c>
      <c r="L115" t="s">
        <v>293</v>
      </c>
      <c r="M115">
        <v>0</v>
      </c>
      <c r="N115">
        <v>0</v>
      </c>
      <c r="O115">
        <v>24</v>
      </c>
      <c r="P115">
        <f>IF(AND(E115="Resolved",D115=""),"Resolved with no time",IF(AND(E115="Open",D115&lt;&gt;""),"Open with a resolved time",IF(AND(D115&lt;&gt;"",D115&lt;B115),"Resolved before opened",IF(COUNTIF(Roster[agent_id],J115)=0,"Agent not on roster",""))))</f>
      </c>
      <c r="Q115" s="5">
        <f>IF(OR(D115="",B115=""),NA(),IF(D115&lt;B115,NA(),(D115-B115)*24))</f>
      </c>
      <c r="R115">
        <f>IF(P115&lt;&gt;"",NA(),IF(D115="",IF((AsOf-B115)*24&gt;O115,1,0),IF((D115-B115)*24&gt;O115,1,0)))</f>
      </c>
    </row>
    <row r="116" spans="1:18" x14ac:dyDescent="0.25">
      <c r="A116" t="s">
        <v>310</v>
      </c>
      <c r="B116" s="3">
        <v>46210.46875</v>
      </c>
      <c r="C116" s="3">
        <v>46210.60208333333</v>
      </c>
      <c r="D116" s="3"/>
      <c r="E116" t="s">
        <v>68</v>
      </c>
      <c r="F116" t="s">
        <v>74</v>
      </c>
      <c r="G116" t="s">
        <v>33</v>
      </c>
      <c r="H116" t="s">
        <v>75</v>
      </c>
      <c r="I116" t="s">
        <v>38</v>
      </c>
      <c r="J116" t="s">
        <v>39</v>
      </c>
      <c r="K116" t="s">
        <v>311</v>
      </c>
      <c r="L116" t="s">
        <v>296</v>
      </c>
      <c r="M116">
        <v>0</v>
      </c>
      <c r="N116">
        <v>1</v>
      </c>
      <c r="O116">
        <v>48</v>
      </c>
      <c r="P116">
        <f>IF(AND(E116="Resolved",D116=""),"Resolved with no time",IF(AND(E116="Open",D116&lt;&gt;""),"Open with a resolved time",IF(AND(D116&lt;&gt;"",D116&lt;B116),"Resolved before opened",IF(COUNTIF(Roster[agent_id],J116)=0,"Agent not on roster",""))))</f>
      </c>
      <c r="Q116" s="5">
        <f>IF(OR(D116="",B116=""),NA(),IF(D116&lt;B116,NA(),(D116-B116)*24))</f>
      </c>
      <c r="R116">
        <f>IF(P116&lt;&gt;"",NA(),IF(D116="",IF((AsOf-B116)*24&gt;O116,1,0),IF((D116-B116)*24&gt;O116,1,0)))</f>
      </c>
    </row>
    <row r="117" spans="1:18" x14ac:dyDescent="0.25">
      <c r="A117" t="s">
        <v>312</v>
      </c>
      <c r="B117" s="3">
        <v>46211.5125</v>
      </c>
      <c r="C117" s="3">
        <v>46211.645833333336</v>
      </c>
      <c r="D117" s="3"/>
      <c r="E117" t="s">
        <v>68</v>
      </c>
      <c r="F117" t="s">
        <v>298</v>
      </c>
      <c r="G117" t="s">
        <v>33</v>
      </c>
      <c r="H117" t="s">
        <v>75</v>
      </c>
      <c r="I117" t="s">
        <v>45</v>
      </c>
      <c r="J117" t="s">
        <v>46</v>
      </c>
      <c r="K117" t="s">
        <v>313</v>
      </c>
      <c r="L117" t="s">
        <v>300</v>
      </c>
      <c r="M117">
        <v>1</v>
      </c>
      <c r="N117">
        <v>0</v>
      </c>
      <c r="O117">
        <v>48</v>
      </c>
      <c r="P117">
        <f>IF(AND(E117="Resolved",D117=""),"Resolved with no time",IF(AND(E117="Open",D117&lt;&gt;""),"Open with a resolved time",IF(AND(D117&lt;&gt;"",D117&lt;B117),"Resolved before opened",IF(COUNTIF(Roster[agent_id],J117)=0,"Agent not on roster",""))))</f>
      </c>
      <c r="Q117" s="5">
        <f>IF(OR(D117="",B117=""),NA(),IF(D117&lt;B117,NA(),(D117-B117)*24))</f>
      </c>
      <c r="R117">
        <f>IF(P117&lt;&gt;"",NA(),IF(D117="",IF((AsOf-B117)*24&gt;O117,1,0),IF((D117-B117)*24&gt;O117,1,0)))</f>
      </c>
    </row>
    <row r="118" spans="1:18" x14ac:dyDescent="0.25">
      <c r="A118" t="s">
        <v>314</v>
      </c>
      <c r="B118" s="3">
        <v>46212.55625</v>
      </c>
      <c r="C118" s="3">
        <v>46212.62291666667</v>
      </c>
      <c r="D118" s="3">
        <v>46214.13958333333</v>
      </c>
      <c r="E118" t="s">
        <v>315</v>
      </c>
      <c r="F118" t="s">
        <v>147</v>
      </c>
      <c r="G118" t="s">
        <v>33</v>
      </c>
      <c r="H118" t="s">
        <v>70</v>
      </c>
      <c r="I118" t="s">
        <v>38</v>
      </c>
      <c r="J118" t="s">
        <v>42</v>
      </c>
      <c r="K118" t="s">
        <v>316</v>
      </c>
      <c r="L118" t="s">
        <v>303</v>
      </c>
      <c r="M118">
        <v>0</v>
      </c>
      <c r="N118">
        <v>0</v>
      </c>
      <c r="O118">
        <v>24</v>
      </c>
      <c r="P118">
        <f>IF(AND(E118="Resolved",D118=""),"Resolved with no time",IF(AND(E118="Open",D118&lt;&gt;""),"Open with a resolved time",IF(AND(D118&lt;&gt;"",D118&lt;B118),"Resolved before opened",IF(COUNTIF(Roster[agent_id],J118)=0,"Agent not on roster",""))))</f>
      </c>
      <c r="Q118" s="5">
        <f>IF(OR(D118="",B118=""),NA(),IF(D118&lt;B118,NA(),(D118-B118)*24))</f>
      </c>
      <c r="R118">
        <f>IF(P118&lt;&gt;"",NA(),IF(D118="",IF((AsOf-B118)*24&gt;O118,1,0),IF((D118-B118)*24&gt;O118,1,0)))</f>
      </c>
    </row>
    <row r="119" spans="1:18" x14ac:dyDescent="0.25">
      <c r="A119" t="s">
        <v>317</v>
      </c>
      <c r="B119" s="3">
        <v>46210.42569444444</v>
      </c>
      <c r="C119" s="3">
        <v>46210.55902777778</v>
      </c>
      <c r="D119" s="3">
        <v>46211.42569444444</v>
      </c>
      <c r="E119" t="s">
        <v>68</v>
      </c>
      <c r="F119" t="s">
        <v>74</v>
      </c>
      <c r="G119" t="s">
        <v>33</v>
      </c>
      <c r="H119" t="s">
        <v>75</v>
      </c>
      <c r="I119" t="s">
        <v>38</v>
      </c>
      <c r="J119" t="s">
        <v>39</v>
      </c>
      <c r="K119" t="s">
        <v>318</v>
      </c>
      <c r="L119" t="s">
        <v>293</v>
      </c>
      <c r="M119">
        <v>1</v>
      </c>
      <c r="N119">
        <v>0</v>
      </c>
      <c r="O119">
        <v>48</v>
      </c>
      <c r="P119">
        <f>IF(AND(E119="Resolved",D119=""),"Resolved with no time",IF(AND(E119="Open",D119&lt;&gt;""),"Open with a resolved time",IF(AND(D119&lt;&gt;"",D119&lt;B119),"Resolved before opened",IF(COUNTIF(Roster[agent_id],J119)=0,"Agent not on roster",""))))</f>
      </c>
      <c r="Q119" s="5">
        <f>IF(OR(D119="",B119=""),NA(),IF(D119&lt;B119,NA(),(D119-B119)*24))</f>
      </c>
      <c r="R119">
        <f>IF(P119&lt;&gt;"",NA(),IF(D119="",IF((AsOf-B119)*24&gt;O119,1,0),IF((D119-B119)*24&gt;O119,1,0)))</f>
      </c>
    </row>
    <row r="120" spans="1:18" x14ac:dyDescent="0.25">
      <c r="A120" t="s">
        <v>319</v>
      </c>
      <c r="B120" s="3">
        <v>46211.4625</v>
      </c>
      <c r="C120" s="3">
        <v>46211.479166666664</v>
      </c>
      <c r="D120" s="3">
        <v>46211.52916666667</v>
      </c>
      <c r="E120" t="s">
        <v>68</v>
      </c>
      <c r="F120" t="s">
        <v>147</v>
      </c>
      <c r="G120" t="s">
        <v>33</v>
      </c>
      <c r="H120" t="s">
        <v>75</v>
      </c>
      <c r="I120" t="s">
        <v>45</v>
      </c>
      <c r="J120" t="s">
        <v>50</v>
      </c>
      <c r="K120" t="s">
        <v>318</v>
      </c>
      <c r="L120" t="s">
        <v>307</v>
      </c>
      <c r="M120">
        <v>0</v>
      </c>
      <c r="N120">
        <v>0</v>
      </c>
      <c r="O120">
        <v>48</v>
      </c>
      <c r="P120">
        <f>IF(AND(E120="Resolved",D120=""),"Resolved with no time",IF(AND(E120="Open",D120&lt;&gt;""),"Open with a resolved time",IF(AND(D120&lt;&gt;"",D120&lt;B120),"Resolved before opened",IF(COUNTIF(Roster[agent_id],J120)=0,"Agent not on roster",""))))</f>
      </c>
      <c r="Q120" s="5">
        <f>IF(OR(D120="",B120=""),NA(),IF(D120&lt;B120,NA(),(D120-B120)*24))</f>
      </c>
      <c r="R120">
        <f>IF(P120&lt;&gt;"",NA(),IF(D120="",IF((AsOf-B120)*24&gt;O120,1,0),IF((D120-B120)*24&gt;O120,1,0)))</f>
      </c>
    </row>
    <row r="121" spans="1:18" x14ac:dyDescent="0.25">
      <c r="A121" t="s">
        <v>320</v>
      </c>
      <c r="B121" s="3">
        <v>46216.433333333334</v>
      </c>
      <c r="C121" s="3">
        <v>46216.5</v>
      </c>
      <c r="D121" s="3">
        <v>46216.88333333333</v>
      </c>
      <c r="E121" t="s">
        <v>68</v>
      </c>
      <c r="F121" t="s">
        <v>69</v>
      </c>
      <c r="G121" t="s">
        <v>33</v>
      </c>
      <c r="H121" t="s">
        <v>70</v>
      </c>
      <c r="I121" t="s">
        <v>26</v>
      </c>
      <c r="J121" t="s">
        <v>32</v>
      </c>
      <c r="K121" t="s">
        <v>321</v>
      </c>
      <c r="L121" t="s">
        <v>293</v>
      </c>
      <c r="M121">
        <v>0</v>
      </c>
      <c r="N121">
        <v>0</v>
      </c>
      <c r="O121">
        <v>24</v>
      </c>
      <c r="P121">
        <f>IF(AND(E121="Resolved",D121=""),"Resolved with no time",IF(AND(E121="Open",D121&lt;&gt;""),"Open with a resolved time",IF(AND(D121&lt;&gt;"",D121&lt;B121),"Resolved before opened",IF(COUNTIF(Roster[agent_id],J121)=0,"Agent not on roster",""))))</f>
      </c>
      <c r="Q121" s="5">
        <f>IF(OR(D121="",B121=""),NA(),IF(D121&lt;B121,NA(),(D121-B121)*24))</f>
      </c>
      <c r="R121">
        <f>IF(P121&lt;&gt;"",NA(),IF(D121="",IF((AsOf-B121)*24&gt;O121,1,0),IF((D121-B121)*24&gt;O121,1,0)))</f>
      </c>
    </row>
    <row r="122" spans="1:18" x14ac:dyDescent="0.25">
      <c r="A122" t="s">
        <v>322</v>
      </c>
      <c r="B122" s="3">
        <v>46217.47708333333</v>
      </c>
      <c r="C122" s="3">
        <v>46217.61041666667</v>
      </c>
      <c r="D122" s="3">
        <v>46218.37708333333</v>
      </c>
      <c r="E122" t="s">
        <v>68</v>
      </c>
      <c r="F122" t="s">
        <v>74</v>
      </c>
      <c r="G122" t="s">
        <v>33</v>
      </c>
      <c r="H122" t="s">
        <v>75</v>
      </c>
      <c r="I122" t="s">
        <v>38</v>
      </c>
      <c r="J122" t="s">
        <v>39</v>
      </c>
      <c r="K122" t="s">
        <v>233</v>
      </c>
      <c r="L122" t="s">
        <v>296</v>
      </c>
      <c r="M122">
        <v>1</v>
      </c>
      <c r="N122">
        <v>0</v>
      </c>
      <c r="O122">
        <v>48</v>
      </c>
      <c r="P122">
        <f>IF(AND(E122="Resolved",D122=""),"Resolved with no time",IF(AND(E122="Open",D122&lt;&gt;""),"Open with a resolved time",IF(AND(D122&lt;&gt;"",D122&lt;B122),"Resolved before opened",IF(COUNTIF(Roster[agent_id],J122)=0,"Agent not on roster",""))))</f>
      </c>
      <c r="Q122" s="5">
        <f>IF(OR(D122="",B122=""),NA(),IF(D122&lt;B122,NA(),(D122-B122)*24))</f>
      </c>
      <c r="R122">
        <f>IF(P122&lt;&gt;"",NA(),IF(D122="",IF((AsOf-B122)*24&gt;O122,1,0),IF((D122-B122)*24&gt;O122,1,0)))</f>
      </c>
    </row>
    <row r="123" spans="1:18" x14ac:dyDescent="0.25">
      <c r="A123" t="s">
        <v>323</v>
      </c>
      <c r="B123" s="3">
        <v>46218.520833333336</v>
      </c>
      <c r="C123" s="3">
        <v>46218.65416666667</v>
      </c>
      <c r="D123" s="3">
        <v>46219.42083333333</v>
      </c>
      <c r="E123" t="s">
        <v>68</v>
      </c>
      <c r="F123" t="s">
        <v>298</v>
      </c>
      <c r="G123" t="s">
        <v>33</v>
      </c>
      <c r="H123" t="s">
        <v>75</v>
      </c>
      <c r="I123" t="s">
        <v>45</v>
      </c>
      <c r="J123" t="s">
        <v>46</v>
      </c>
      <c r="K123" t="s">
        <v>145</v>
      </c>
      <c r="L123" t="s">
        <v>300</v>
      </c>
      <c r="M123">
        <v>0</v>
      </c>
      <c r="N123">
        <v>0</v>
      </c>
      <c r="O123">
        <v>48</v>
      </c>
      <c r="P123">
        <f>IF(AND(E123="Resolved",D123=""),"Resolved with no time",IF(AND(E123="Open",D123&lt;&gt;""),"Open with a resolved time",IF(AND(D123&lt;&gt;"",D123&lt;B123),"Resolved before opened",IF(COUNTIF(Roster[agent_id],J123)=0,"Agent not on roster",""))))</f>
      </c>
      <c r="Q123" s="5">
        <f>IF(OR(D123="",B123=""),NA(),IF(D123&lt;B123,NA(),(D123-B123)*24))</f>
      </c>
      <c r="R123">
        <f>IF(P123&lt;&gt;"",NA(),IF(D123="",IF((AsOf-B123)*24&gt;O123,1,0),IF((D123-B123)*24&gt;O123,1,0)))</f>
      </c>
    </row>
    <row r="124" spans="1:18" x14ac:dyDescent="0.25">
      <c r="A124" t="s">
        <v>324</v>
      </c>
      <c r="B124" s="3">
        <v>46219.56458333333</v>
      </c>
      <c r="C124" s="3">
        <v>46219.63125</v>
      </c>
      <c r="D124" s="3">
        <v>46220.01458333333</v>
      </c>
      <c r="E124" t="s">
        <v>68</v>
      </c>
      <c r="F124" t="s">
        <v>147</v>
      </c>
      <c r="G124" t="s">
        <v>33</v>
      </c>
      <c r="H124" t="s">
        <v>70</v>
      </c>
      <c r="I124" t="s">
        <v>38</v>
      </c>
      <c r="J124" t="s">
        <v>42</v>
      </c>
      <c r="K124" t="s">
        <v>325</v>
      </c>
      <c r="L124" t="s">
        <v>303</v>
      </c>
      <c r="M124">
        <v>0</v>
      </c>
      <c r="N124">
        <v>0</v>
      </c>
      <c r="O124">
        <v>24</v>
      </c>
      <c r="P124">
        <f>IF(AND(E124="Resolved",D124=""),"Resolved with no time",IF(AND(E124="Open",D124&lt;&gt;""),"Open with a resolved time",IF(AND(D124&lt;&gt;"",D124&lt;B124),"Resolved before opened",IF(COUNTIF(Roster[agent_id],J124)=0,"Agent not on roster",""))))</f>
      </c>
      <c r="Q124" s="5">
        <f>IF(OR(D124="",B124=""),NA(),IF(D124&lt;B124,NA(),(D124-B124)*24))</f>
      </c>
      <c r="R124">
        <f>IF(P124&lt;&gt;"",NA(),IF(D124="",IF((AsOf-B124)*24&gt;O124,1,0),IF((D124-B124)*24&gt;O124,1,0)))</f>
      </c>
    </row>
    <row r="125" spans="1:18" x14ac:dyDescent="0.25">
      <c r="A125" t="s">
        <v>326</v>
      </c>
      <c r="B125" s="3">
        <v>46217.42638888889</v>
      </c>
      <c r="C125" s="3">
        <v>46217.55972222222</v>
      </c>
      <c r="D125" s="3">
        <v>46218.42638888889</v>
      </c>
      <c r="E125" t="s">
        <v>68</v>
      </c>
      <c r="F125" t="s">
        <v>74</v>
      </c>
      <c r="G125" t="s">
        <v>33</v>
      </c>
      <c r="H125" t="s">
        <v>75</v>
      </c>
      <c r="I125" t="s">
        <v>26</v>
      </c>
      <c r="J125" t="s">
        <v>32</v>
      </c>
      <c r="K125" t="s">
        <v>327</v>
      </c>
      <c r="L125" t="s">
        <v>293</v>
      </c>
      <c r="M125">
        <v>1</v>
      </c>
      <c r="N125">
        <v>0</v>
      </c>
      <c r="O125">
        <v>48</v>
      </c>
      <c r="P125">
        <f>IF(AND(E125="Resolved",D125=""),"Resolved with no time",IF(AND(E125="Open",D125&lt;&gt;""),"Open with a resolved time",IF(AND(D125&lt;&gt;"",D125&lt;B125),"Resolved before opened",IF(COUNTIF(Roster[agent_id],J125)=0,"Agent not on roster",""))))</f>
      </c>
      <c r="Q125" s="5">
        <f>IF(OR(D125="",B125=""),NA(),IF(D125&lt;B125,NA(),(D125-B125)*24))</f>
      </c>
      <c r="R125">
        <f>IF(P125&lt;&gt;"",NA(),IF(D125="",IF((AsOf-B125)*24&gt;O125,1,0),IF((D125-B125)*24&gt;O125,1,0)))</f>
      </c>
    </row>
    <row r="126" spans="1:18" x14ac:dyDescent="0.25">
      <c r="A126" t="s">
        <v>328</v>
      </c>
      <c r="B126" s="3">
        <v>46218.46319444444</v>
      </c>
      <c r="C126" s="3">
        <v>46218.47986111111</v>
      </c>
      <c r="D126" s="3">
        <v>46218.529861111114</v>
      </c>
      <c r="E126" t="s">
        <v>68</v>
      </c>
      <c r="F126" t="s">
        <v>147</v>
      </c>
      <c r="G126" t="s">
        <v>33</v>
      </c>
      <c r="H126" t="s">
        <v>75</v>
      </c>
      <c r="I126" t="s">
        <v>45</v>
      </c>
      <c r="J126" t="s">
        <v>46</v>
      </c>
      <c r="K126" t="s">
        <v>327</v>
      </c>
      <c r="L126" t="s">
        <v>307</v>
      </c>
      <c r="M126">
        <v>0</v>
      </c>
      <c r="N126">
        <v>0</v>
      </c>
      <c r="O126">
        <v>48</v>
      </c>
      <c r="P126">
        <f>IF(AND(E126="Resolved",D126=""),"Resolved with no time",IF(AND(E126="Open",D126&lt;&gt;""),"Open with a resolved time",IF(AND(D126&lt;&gt;"",D126&lt;B126),"Resolved before opened",IF(COUNTIF(Roster[agent_id],J126)=0,"Agent not on roster",""))))</f>
      </c>
      <c r="Q126" s="5">
        <f>IF(OR(D126="",B126=""),NA(),IF(D126&lt;B126,NA(),(D126-B126)*24))</f>
      </c>
      <c r="R126">
        <f>IF(P126&lt;&gt;"",NA(),IF(D126="",IF((AsOf-B126)*24&gt;O126,1,0),IF((D126-B126)*24&gt;O126,1,0)))</f>
      </c>
    </row>
    <row r="127" spans="1:18" x14ac:dyDescent="0.25">
      <c r="A127" t="s">
        <v>329</v>
      </c>
      <c r="B127" s="3">
        <v>46223.441666666666</v>
      </c>
      <c r="C127" s="3">
        <v>46223.50833333333</v>
      </c>
      <c r="D127" s="3">
        <v>46223.89166666667</v>
      </c>
      <c r="E127" t="s">
        <v>68</v>
      </c>
      <c r="F127" t="s">
        <v>69</v>
      </c>
      <c r="G127" t="s">
        <v>33</v>
      </c>
      <c r="H127" t="s">
        <v>70</v>
      </c>
      <c r="I127" t="s">
        <v>26</v>
      </c>
      <c r="J127" t="s">
        <v>32</v>
      </c>
      <c r="K127" t="s">
        <v>330</v>
      </c>
      <c r="L127" t="s">
        <v>293</v>
      </c>
      <c r="M127">
        <v>1</v>
      </c>
      <c r="N127">
        <v>0</v>
      </c>
      <c r="O127">
        <v>24</v>
      </c>
      <c r="P127">
        <f>IF(AND(E127="Resolved",D127=""),"Resolved with no time",IF(AND(E127="Open",D127&lt;&gt;""),"Open with a resolved time",IF(AND(D127&lt;&gt;"",D127&lt;B127),"Resolved before opened",IF(COUNTIF(Roster[agent_id],J127)=0,"Agent not on roster",""))))</f>
      </c>
      <c r="Q127" s="5">
        <f>IF(OR(D127="",B127=""),NA(),IF(D127&lt;B127,NA(),(D127-B127)*24))</f>
      </c>
      <c r="R127">
        <f>IF(P127&lt;&gt;"",NA(),IF(D127="",IF((AsOf-B127)*24&gt;O127,1,0),IF((D127-B127)*24&gt;O127,1,0)))</f>
      </c>
    </row>
    <row r="128" spans="1:18" x14ac:dyDescent="0.25">
      <c r="A128" t="s">
        <v>331</v>
      </c>
      <c r="B128" s="3">
        <v>46224.48541666667</v>
      </c>
      <c r="C128" s="3">
        <v>46224.61875</v>
      </c>
      <c r="D128" s="3">
        <v>46225.385416666664</v>
      </c>
      <c r="E128" t="s">
        <v>68</v>
      </c>
      <c r="F128" t="s">
        <v>74</v>
      </c>
      <c r="G128" t="s">
        <v>33</v>
      </c>
      <c r="H128" t="s">
        <v>75</v>
      </c>
      <c r="I128" t="s">
        <v>38</v>
      </c>
      <c r="J128" t="s">
        <v>39</v>
      </c>
      <c r="K128" t="s">
        <v>332</v>
      </c>
      <c r="L128" t="s">
        <v>296</v>
      </c>
      <c r="M128">
        <v>0</v>
      </c>
      <c r="N128">
        <v>0</v>
      </c>
      <c r="O128">
        <v>48</v>
      </c>
      <c r="P128">
        <f>IF(AND(E128="Resolved",D128=""),"Resolved with no time",IF(AND(E128="Open",D128&lt;&gt;""),"Open with a resolved time",IF(AND(D128&lt;&gt;"",D128&lt;B128),"Resolved before opened",IF(COUNTIF(Roster[agent_id],J128)=0,"Agent not on roster",""))))</f>
      </c>
      <c r="Q128" s="5">
        <f>IF(OR(D128="",B128=""),NA(),IF(D128&lt;B128,NA(),(D128-B128)*24))</f>
      </c>
      <c r="R128">
        <f>IF(P128&lt;&gt;"",NA(),IF(D128="",IF((AsOf-B128)*24&gt;O128,1,0),IF((D128-B128)*24&gt;O128,1,0)))</f>
      </c>
    </row>
    <row r="129" spans="1:18" x14ac:dyDescent="0.25">
      <c r="A129" t="s">
        <v>333</v>
      </c>
      <c r="B129" s="3">
        <v>46225.52916666667</v>
      </c>
      <c r="C129" s="3">
        <v>46225.6625</v>
      </c>
      <c r="D129" s="3">
        <v>46228.1125</v>
      </c>
      <c r="E129" t="s">
        <v>68</v>
      </c>
      <c r="F129" t="s">
        <v>298</v>
      </c>
      <c r="G129" t="s">
        <v>33</v>
      </c>
      <c r="H129" t="s">
        <v>75</v>
      </c>
      <c r="I129" t="s">
        <v>45</v>
      </c>
      <c r="J129" t="s">
        <v>46</v>
      </c>
      <c r="K129" t="s">
        <v>334</v>
      </c>
      <c r="L129" t="s">
        <v>300</v>
      </c>
      <c r="M129">
        <v>0</v>
      </c>
      <c r="N129">
        <v>0</v>
      </c>
      <c r="O129">
        <v>48</v>
      </c>
      <c r="P129">
        <f>IF(AND(E129="Resolved",D129=""),"Resolved with no time",IF(AND(E129="Open",D129&lt;&gt;""),"Open with a resolved time",IF(AND(D129&lt;&gt;"",D129&lt;B129),"Resolved before opened",IF(COUNTIF(Roster[agent_id],J129)=0,"Agent not on roster",""))))</f>
      </c>
      <c r="Q129" s="5">
        <f>IF(OR(D129="",B129=""),NA(),IF(D129&lt;B129,NA(),(D129-B129)*24))</f>
      </c>
      <c r="R129">
        <f>IF(P129&lt;&gt;"",NA(),IF(D129="",IF((AsOf-B129)*24&gt;O129,1,0),IF((D129-B129)*24&gt;O129,1,0)))</f>
      </c>
    </row>
    <row r="130" spans="1:18" x14ac:dyDescent="0.25">
      <c r="A130" t="s">
        <v>335</v>
      </c>
      <c r="B130" s="3">
        <v>46226.572916666664</v>
      </c>
      <c r="C130" s="3">
        <v>46226.63958333333</v>
      </c>
      <c r="D130" s="3">
        <v>46227.02291666667</v>
      </c>
      <c r="E130" t="s">
        <v>68</v>
      </c>
      <c r="F130" t="s">
        <v>147</v>
      </c>
      <c r="G130" t="s">
        <v>33</v>
      </c>
      <c r="H130" t="s">
        <v>70</v>
      </c>
      <c r="I130" t="s">
        <v>38</v>
      </c>
      <c r="J130" t="s">
        <v>42</v>
      </c>
      <c r="K130" t="s">
        <v>336</v>
      </c>
      <c r="L130" t="s">
        <v>303</v>
      </c>
      <c r="M130">
        <v>1</v>
      </c>
      <c r="N130">
        <v>0</v>
      </c>
      <c r="O130">
        <v>24</v>
      </c>
      <c r="P130">
        <f>IF(AND(E130="Resolved",D130=""),"Resolved with no time",IF(AND(E130="Open",D130&lt;&gt;""),"Open with a resolved time",IF(AND(D130&lt;&gt;"",D130&lt;B130),"Resolved before opened",IF(COUNTIF(Roster[agent_id],J130)=0,"Agent not on roster",""))))</f>
      </c>
      <c r="Q130" s="5">
        <f>IF(OR(D130="",B130=""),NA(),IF(D130&lt;B130,NA(),(D130-B130)*24))</f>
      </c>
      <c r="R130">
        <f>IF(P130&lt;&gt;"",NA(),IF(D130="",IF((AsOf-B130)*24&gt;O130,1,0),IF((D130-B130)*24&gt;O130,1,0)))</f>
      </c>
    </row>
    <row r="131" spans="1:18" x14ac:dyDescent="0.25">
      <c r="A131" t="s">
        <v>337</v>
      </c>
      <c r="B131" s="3">
        <v>46224.427083333336</v>
      </c>
      <c r="C131" s="3">
        <v>46224.56041666667</v>
      </c>
      <c r="D131" s="3">
        <v>46225.427083333336</v>
      </c>
      <c r="E131" t="s">
        <v>68</v>
      </c>
      <c r="F131" t="s">
        <v>74</v>
      </c>
      <c r="G131" t="s">
        <v>33</v>
      </c>
      <c r="H131" t="s">
        <v>75</v>
      </c>
      <c r="I131" t="s">
        <v>38</v>
      </c>
      <c r="J131" t="s">
        <v>39</v>
      </c>
      <c r="K131" t="s">
        <v>338</v>
      </c>
      <c r="L131" t="s">
        <v>293</v>
      </c>
      <c r="M131">
        <v>1</v>
      </c>
      <c r="N131">
        <v>0</v>
      </c>
      <c r="O131">
        <v>48</v>
      </c>
      <c r="P131">
        <f>IF(AND(E131="Resolved",D131=""),"Resolved with no time",IF(AND(E131="Open",D131&lt;&gt;""),"Open with a resolved time",IF(AND(D131&lt;&gt;"",D131&lt;B131),"Resolved before opened",IF(COUNTIF(Roster[agent_id],J131)=0,"Agent not on roster",""))))</f>
      </c>
      <c r="Q131" s="5">
        <f>IF(OR(D131="",B131=""),NA(),IF(D131&lt;B131,NA(),(D131-B131)*24))</f>
      </c>
      <c r="R131">
        <f>IF(P131&lt;&gt;"",NA(),IF(D131="",IF((AsOf-B131)*24&gt;O131,1,0),IF((D131-B131)*24&gt;O131,1,0)))</f>
      </c>
    </row>
    <row r="132" spans="1:18" x14ac:dyDescent="0.25">
      <c r="A132" t="s">
        <v>339</v>
      </c>
      <c r="B132" s="3">
        <v>46225.46388888889</v>
      </c>
      <c r="C132" s="3">
        <v>46225.48055555556</v>
      </c>
      <c r="D132" s="3">
        <v>46225.53055555555</v>
      </c>
      <c r="E132" t="s">
        <v>68</v>
      </c>
      <c r="F132" t="s">
        <v>147</v>
      </c>
      <c r="G132" t="s">
        <v>33</v>
      </c>
      <c r="H132" t="s">
        <v>75</v>
      </c>
      <c r="I132" t="s">
        <v>45</v>
      </c>
      <c r="J132" t="s">
        <v>50</v>
      </c>
      <c r="K132" t="s">
        <v>338</v>
      </c>
      <c r="L132" t="s">
        <v>307</v>
      </c>
      <c r="M132">
        <v>0</v>
      </c>
      <c r="N132">
        <v>0</v>
      </c>
      <c r="O132">
        <v>48</v>
      </c>
      <c r="P132">
        <f>IF(AND(E132="Resolved",D132=""),"Resolved with no time",IF(AND(E132="Open",D132&lt;&gt;""),"Open with a resolved time",IF(AND(D132&lt;&gt;"",D132&lt;B132),"Resolved before opened",IF(COUNTIF(Roster[agent_id],J132)=0,"Agent not on roster",""))))</f>
      </c>
      <c r="Q132" s="5">
        <f>IF(OR(D132="",B132=""),NA(),IF(D132&lt;B132,NA(),(D132-B132)*24))</f>
      </c>
      <c r="R132">
        <f>IF(P132&lt;&gt;"",NA(),IF(D132="",IF((AsOf-B132)*24&gt;O132,1,0),IF((D132-B132)*24&gt;O132,1,0)))</f>
      </c>
    </row>
    <row r="133" spans="1:18" x14ac:dyDescent="0.25">
      <c r="A133" t="s">
        <v>340</v>
      </c>
      <c r="B133" s="3">
        <v>46230.45</v>
      </c>
      <c r="C133" s="3">
        <v>46230.51666666667</v>
      </c>
      <c r="D133" s="3">
        <v>46230.9</v>
      </c>
      <c r="E133" t="s">
        <v>68</v>
      </c>
      <c r="F133" t="s">
        <v>69</v>
      </c>
      <c r="G133" t="s">
        <v>33</v>
      </c>
      <c r="H133" t="s">
        <v>70</v>
      </c>
      <c r="I133" t="s">
        <v>26</v>
      </c>
      <c r="J133" t="s">
        <v>32</v>
      </c>
      <c r="K133" t="s">
        <v>233</v>
      </c>
      <c r="L133" t="s">
        <v>293</v>
      </c>
      <c r="M133">
        <v>0</v>
      </c>
      <c r="N133">
        <v>0</v>
      </c>
      <c r="O133">
        <v>24</v>
      </c>
      <c r="P133">
        <f>IF(AND(E133="Resolved",D133=""),"Resolved with no time",IF(AND(E133="Open",D133&lt;&gt;""),"Open with a resolved time",IF(AND(D133&lt;&gt;"",D133&lt;B133),"Resolved before opened",IF(COUNTIF(Roster[agent_id],J133)=0,"Agent not on roster",""))))</f>
      </c>
      <c r="Q133" s="5">
        <f>IF(OR(D133="",B133=""),NA(),IF(D133&lt;B133,NA(),(D133-B133)*24))</f>
      </c>
      <c r="R133">
        <f>IF(P133&lt;&gt;"",NA(),IF(D133="",IF((AsOf-B133)*24&gt;O133,1,0),IF((D133-B133)*24&gt;O133,1,0)))</f>
      </c>
    </row>
    <row r="134" spans="1:18" x14ac:dyDescent="0.25">
      <c r="A134" t="s">
        <v>341</v>
      </c>
      <c r="B134" s="3">
        <v>46231.459027777775</v>
      </c>
      <c r="C134" s="3">
        <v>46231.592361111114</v>
      </c>
      <c r="D134" s="3">
        <v>46232.35902777778</v>
      </c>
      <c r="E134" t="s">
        <v>68</v>
      </c>
      <c r="F134" t="s">
        <v>74</v>
      </c>
      <c r="G134" t="s">
        <v>33</v>
      </c>
      <c r="H134" t="s">
        <v>75</v>
      </c>
      <c r="I134" t="s">
        <v>38</v>
      </c>
      <c r="J134" t="s">
        <v>39</v>
      </c>
      <c r="K134" t="s">
        <v>229</v>
      </c>
      <c r="L134" t="s">
        <v>296</v>
      </c>
      <c r="M134">
        <v>2</v>
      </c>
      <c r="N134">
        <v>0</v>
      </c>
      <c r="O134">
        <v>48</v>
      </c>
      <c r="P134">
        <f>IF(AND(E134="Resolved",D134=""),"Resolved with no time",IF(AND(E134="Open",D134&lt;&gt;""),"Open with a resolved time",IF(AND(D134&lt;&gt;"",D134&lt;B134),"Resolved before opened",IF(COUNTIF(Roster[agent_id],J134)=0,"Agent not on roster",""))))</f>
      </c>
      <c r="Q134" s="5">
        <f>IF(OR(D134="",B134=""),NA(),IF(D134&lt;B134,NA(),(D134-B134)*24))</f>
      </c>
      <c r="R134">
        <f>IF(P134&lt;&gt;"",NA(),IF(D134="",IF((AsOf-B134)*24&gt;O134,1,0),IF((D134-B134)*24&gt;O134,1,0)))</f>
      </c>
    </row>
    <row r="135" spans="1:18" x14ac:dyDescent="0.25">
      <c r="A135" t="s">
        <v>342</v>
      </c>
      <c r="B135" s="3">
        <v>46232.50277777778</v>
      </c>
      <c r="C135" s="3">
        <v>46232.63611111111</v>
      </c>
      <c r="D135" s="3">
        <v>46233.40277777778</v>
      </c>
      <c r="E135" t="s">
        <v>68</v>
      </c>
      <c r="F135" t="s">
        <v>298</v>
      </c>
      <c r="G135" t="s">
        <v>33</v>
      </c>
      <c r="H135" t="s">
        <v>75</v>
      </c>
      <c r="I135" t="s">
        <v>45</v>
      </c>
      <c r="J135" t="s">
        <v>46</v>
      </c>
      <c r="K135" t="s">
        <v>343</v>
      </c>
      <c r="L135" t="s">
        <v>300</v>
      </c>
      <c r="M135">
        <v>1</v>
      </c>
      <c r="N135">
        <v>0</v>
      </c>
      <c r="O135">
        <v>48</v>
      </c>
      <c r="P135">
        <f>IF(AND(E135="Resolved",D135=""),"Resolved with no time",IF(AND(E135="Open",D135&lt;&gt;""),"Open with a resolved time",IF(AND(D135&lt;&gt;"",D135&lt;B135),"Resolved before opened",IF(COUNTIF(Roster[agent_id],J135)=0,"Agent not on roster",""))))</f>
      </c>
      <c r="Q135" s="5">
        <f>IF(OR(D135="",B135=""),NA(),IF(D135&lt;B135,NA(),(D135-B135)*24))</f>
      </c>
      <c r="R135">
        <f>IF(P135&lt;&gt;"",NA(),IF(D135="",IF((AsOf-B135)*24&gt;O135,1,0),IF((D135-B135)*24&gt;O135,1,0)))</f>
      </c>
    </row>
    <row r="136" spans="1:18" x14ac:dyDescent="0.25">
      <c r="A136" t="s">
        <v>344</v>
      </c>
      <c r="B136" s="3">
        <v>46233.54652777778</v>
      </c>
      <c r="C136" s="3">
        <v>46233.61319444444</v>
      </c>
      <c r="D136" s="3">
        <v>46233.99652777778</v>
      </c>
      <c r="E136" t="s">
        <v>68</v>
      </c>
      <c r="F136" t="s">
        <v>147</v>
      </c>
      <c r="G136" t="s">
        <v>33</v>
      </c>
      <c r="H136" t="s">
        <v>70</v>
      </c>
      <c r="I136" t="s">
        <v>38</v>
      </c>
      <c r="J136" t="s">
        <v>42</v>
      </c>
      <c r="K136" t="s">
        <v>123</v>
      </c>
      <c r="L136" t="s">
        <v>303</v>
      </c>
      <c r="M136">
        <v>0</v>
      </c>
      <c r="N136">
        <v>0</v>
      </c>
      <c r="O136">
        <v>24</v>
      </c>
      <c r="P136">
        <f>IF(AND(E136="Resolved",D136=""),"Resolved with no time",IF(AND(E136="Open",D136&lt;&gt;""),"Open with a resolved time",IF(AND(D136&lt;&gt;"",D136&lt;B136),"Resolved before opened",IF(COUNTIF(Roster[agent_id],J136)=0,"Agent not on roster",""))))</f>
      </c>
      <c r="Q136" s="5">
        <f>IF(OR(D136="",B136=""),NA(),IF(D136&lt;B136,NA(),(D136-B136)*24))</f>
      </c>
      <c r="R136">
        <f>IF(P136&lt;&gt;"",NA(),IF(D136="",IF((AsOf-B136)*24&gt;O136,1,0),IF((D136-B136)*24&gt;O136,1,0)))</f>
      </c>
    </row>
    <row r="137" spans="1:18" x14ac:dyDescent="0.25">
      <c r="A137" t="s">
        <v>345</v>
      </c>
      <c r="B137" s="3">
        <v>46231.427777777775</v>
      </c>
      <c r="C137" s="3">
        <v>46231.561111111114</v>
      </c>
      <c r="D137" s="3">
        <v>46232.427777777775</v>
      </c>
      <c r="E137" t="s">
        <v>68</v>
      </c>
      <c r="F137" t="s">
        <v>74</v>
      </c>
      <c r="G137" t="s">
        <v>33</v>
      </c>
      <c r="H137" t="s">
        <v>75</v>
      </c>
      <c r="I137" t="s">
        <v>26</v>
      </c>
      <c r="J137" t="s">
        <v>32</v>
      </c>
      <c r="K137" t="s">
        <v>346</v>
      </c>
      <c r="L137" t="s">
        <v>293</v>
      </c>
      <c r="M137">
        <v>1</v>
      </c>
      <c r="N137">
        <v>0</v>
      </c>
      <c r="O137">
        <v>48</v>
      </c>
      <c r="P137">
        <f>IF(AND(E137="Resolved",D137=""),"Resolved with no time",IF(AND(E137="Open",D137&lt;&gt;""),"Open with a resolved time",IF(AND(D137&lt;&gt;"",D137&lt;B137),"Resolved before opened",IF(COUNTIF(Roster[agent_id],J137)=0,"Agent not on roster",""))))</f>
      </c>
      <c r="Q137" s="5">
        <f>IF(OR(D137="",B137=""),NA(),IF(D137&lt;B137,NA(),(D137-B137)*24))</f>
      </c>
      <c r="R137">
        <f>IF(P137&lt;&gt;"",NA(),IF(D137="",IF((AsOf-B137)*24&gt;O137,1,0),IF((D137-B137)*24&gt;O137,1,0)))</f>
      </c>
    </row>
    <row r="138" spans="1:18" x14ac:dyDescent="0.25">
      <c r="A138" t="s">
        <v>347</v>
      </c>
      <c r="B138" s="3">
        <v>46232.464583333334</v>
      </c>
      <c r="C138" s="3">
        <v>46232.48125</v>
      </c>
      <c r="D138" s="3">
        <v>46232.53125</v>
      </c>
      <c r="E138" t="s">
        <v>68</v>
      </c>
      <c r="F138" t="s">
        <v>147</v>
      </c>
      <c r="G138" t="s">
        <v>33</v>
      </c>
      <c r="H138" t="s">
        <v>75</v>
      </c>
      <c r="I138" t="s">
        <v>45</v>
      </c>
      <c r="J138" t="s">
        <v>46</v>
      </c>
      <c r="K138" t="s">
        <v>346</v>
      </c>
      <c r="L138" t="s">
        <v>307</v>
      </c>
      <c r="M138">
        <v>0</v>
      </c>
      <c r="N138">
        <v>0</v>
      </c>
      <c r="O138">
        <v>48</v>
      </c>
      <c r="P138">
        <f>IF(AND(E138="Resolved",D138=""),"Resolved with no time",IF(AND(E138="Open",D138&lt;&gt;""),"Open with a resolved time",IF(AND(D138&lt;&gt;"",D138&lt;B138),"Resolved before opened",IF(COUNTIF(Roster[agent_id],J138)=0,"Agent not on roster",""))))</f>
      </c>
      <c r="Q138" s="5">
        <f>IF(OR(D138="",B138=""),NA(),IF(D138&lt;B138,NA(),(D138-B138)*24))</f>
      </c>
      <c r="R138">
        <f>IF(P138&lt;&gt;"",NA(),IF(D138="",IF((AsOf-B138)*24&gt;O138,1,0),IF((D138-B138)*24&gt;O138,1,0)))</f>
      </c>
    </row>
    <row r="139" spans="1:18" x14ac:dyDescent="0.25">
      <c r="A139" t="s">
        <v>348</v>
      </c>
      <c r="B139" s="3">
        <v>46237.42361111111</v>
      </c>
      <c r="C139" s="3">
        <v>46237.490277777775</v>
      </c>
      <c r="D139" s="3">
        <v>46237.873611111114</v>
      </c>
      <c r="E139" t="s">
        <v>68</v>
      </c>
      <c r="F139" t="s">
        <v>69</v>
      </c>
      <c r="G139" t="s">
        <v>33</v>
      </c>
      <c r="H139" t="s">
        <v>70</v>
      </c>
      <c r="I139" t="s">
        <v>26</v>
      </c>
      <c r="J139" t="s">
        <v>32</v>
      </c>
      <c r="K139" t="s">
        <v>349</v>
      </c>
      <c r="L139" t="s">
        <v>293</v>
      </c>
      <c r="M139">
        <v>0</v>
      </c>
      <c r="N139">
        <v>0</v>
      </c>
      <c r="O139">
        <v>24</v>
      </c>
      <c r="P139">
        <f>IF(AND(E139="Resolved",D139=""),"Resolved with no time",IF(AND(E139="Open",D139&lt;&gt;""),"Open with a resolved time",IF(AND(D139&lt;&gt;"",D139&lt;B139),"Resolved before opened",IF(COUNTIF(Roster[agent_id],J139)=0,"Agent not on roster",""))))</f>
      </c>
      <c r="Q139" s="5">
        <f>IF(OR(D139="",B139=""),NA(),IF(D139&lt;B139,NA(),(D139-B139)*24))</f>
      </c>
      <c r="R139">
        <f>IF(P139&lt;&gt;"",NA(),IF(D139="",IF((AsOf-B139)*24&gt;O139,1,0),IF((D139-B139)*24&gt;O139,1,0)))</f>
      </c>
    </row>
    <row r="140" spans="1:18" x14ac:dyDescent="0.25">
      <c r="A140" t="s">
        <v>350</v>
      </c>
      <c r="B140" s="3">
        <v>46238.467361111114</v>
      </c>
      <c r="C140" s="3">
        <v>46238.600694444445</v>
      </c>
      <c r="D140" s="3">
        <v>46241.05069444444</v>
      </c>
      <c r="E140" t="s">
        <v>68</v>
      </c>
      <c r="F140" t="s">
        <v>74</v>
      </c>
      <c r="G140" t="s">
        <v>33</v>
      </c>
      <c r="H140" t="s">
        <v>75</v>
      </c>
      <c r="I140" t="s">
        <v>38</v>
      </c>
      <c r="J140" t="s">
        <v>39</v>
      </c>
      <c r="K140" t="s">
        <v>351</v>
      </c>
      <c r="L140" t="s">
        <v>296</v>
      </c>
      <c r="M140">
        <v>1</v>
      </c>
      <c r="N140">
        <v>0</v>
      </c>
      <c r="O140">
        <v>48</v>
      </c>
      <c r="P140">
        <f>IF(AND(E140="Resolved",D140=""),"Resolved with no time",IF(AND(E140="Open",D140&lt;&gt;""),"Open with a resolved time",IF(AND(D140&lt;&gt;"",D140&lt;B140),"Resolved before opened",IF(COUNTIF(Roster[agent_id],J140)=0,"Agent not on roster",""))))</f>
      </c>
      <c r="Q140" s="5">
        <f>IF(OR(D140="",B140=""),NA(),IF(D140&lt;B140,NA(),(D140-B140)*24))</f>
      </c>
      <c r="R140">
        <f>IF(P140&lt;&gt;"",NA(),IF(D140="",IF((AsOf-B140)*24&gt;O140,1,0),IF((D140-B140)*24&gt;O140,1,0)))</f>
      </c>
    </row>
    <row r="141" spans="1:18" x14ac:dyDescent="0.25">
      <c r="A141" t="s">
        <v>352</v>
      </c>
      <c r="B141" s="3">
        <v>46239.51111111111</v>
      </c>
      <c r="C141" s="3">
        <v>46239.64444444444</v>
      </c>
      <c r="D141" s="3">
        <v>46240.41111111111</v>
      </c>
      <c r="E141" t="s">
        <v>68</v>
      </c>
      <c r="F141" t="s">
        <v>298</v>
      </c>
      <c r="G141" t="s">
        <v>33</v>
      </c>
      <c r="H141" t="s">
        <v>75</v>
      </c>
      <c r="I141" t="s">
        <v>45</v>
      </c>
      <c r="J141" t="s">
        <v>46</v>
      </c>
      <c r="K141" t="s">
        <v>353</v>
      </c>
      <c r="L141" t="s">
        <v>300</v>
      </c>
      <c r="M141">
        <v>0</v>
      </c>
      <c r="N141">
        <v>1</v>
      </c>
      <c r="O141">
        <v>48</v>
      </c>
      <c r="P141">
        <f>IF(AND(E141="Resolved",D141=""),"Resolved with no time",IF(AND(E141="Open",D141&lt;&gt;""),"Open with a resolved time",IF(AND(D141&lt;&gt;"",D141&lt;B141),"Resolved before opened",IF(COUNTIF(Roster[agent_id],J141)=0,"Agent not on roster",""))))</f>
      </c>
      <c r="Q141" s="5">
        <f>IF(OR(D141="",B141=""),NA(),IF(D141&lt;B141,NA(),(D141-B141)*24))</f>
      </c>
      <c r="R141">
        <f>IF(P141&lt;&gt;"",NA(),IF(D141="",IF((AsOf-B141)*24&gt;O141,1,0),IF((D141-B141)*24&gt;O141,1,0)))</f>
      </c>
    </row>
    <row r="142" spans="1:18" x14ac:dyDescent="0.25">
      <c r="A142" t="s">
        <v>354</v>
      </c>
      <c r="B142" s="3">
        <v>46240.55486111111</v>
      </c>
      <c r="C142" s="3">
        <v>46240.62152777778</v>
      </c>
      <c r="D142" s="3">
        <v>46241.00486111111</v>
      </c>
      <c r="E142" t="s">
        <v>68</v>
      </c>
      <c r="F142" t="s">
        <v>147</v>
      </c>
      <c r="G142" t="s">
        <v>33</v>
      </c>
      <c r="H142" t="s">
        <v>70</v>
      </c>
      <c r="I142" t="s">
        <v>38</v>
      </c>
      <c r="J142" t="s">
        <v>42</v>
      </c>
      <c r="K142" t="s">
        <v>355</v>
      </c>
      <c r="L142" t="s">
        <v>303</v>
      </c>
      <c r="M142">
        <v>0</v>
      </c>
      <c r="N142">
        <v>0</v>
      </c>
      <c r="O142">
        <v>24</v>
      </c>
      <c r="P142">
        <f>IF(AND(E142="Resolved",D142=""),"Resolved with no time",IF(AND(E142="Open",D142&lt;&gt;""),"Open with a resolved time",IF(AND(D142&lt;&gt;"",D142&lt;B142),"Resolved before opened",IF(COUNTIF(Roster[agent_id],J142)=0,"Agent not on roster",""))))</f>
      </c>
      <c r="Q142" s="5">
        <f>IF(OR(D142="",B142=""),NA(),IF(D142&lt;B142,NA(),(D142-B142)*24))</f>
      </c>
      <c r="R142">
        <f>IF(P142&lt;&gt;"",NA(),IF(D142="",IF((AsOf-B142)*24&gt;O142,1,0),IF((D142-B142)*24&gt;O142,1,0)))</f>
      </c>
    </row>
    <row r="143" spans="1:18" x14ac:dyDescent="0.25">
      <c r="A143" t="s">
        <v>356</v>
      </c>
      <c r="B143" s="3">
        <v>46238.42847222222</v>
      </c>
      <c r="C143" s="3">
        <v>46238.56180555555</v>
      </c>
      <c r="D143" s="3">
        <v>46239.42847222222</v>
      </c>
      <c r="E143" t="s">
        <v>68</v>
      </c>
      <c r="F143" t="s">
        <v>74</v>
      </c>
      <c r="G143" t="s">
        <v>33</v>
      </c>
      <c r="H143" t="s">
        <v>75</v>
      </c>
      <c r="I143" t="s">
        <v>38</v>
      </c>
      <c r="J143" t="s">
        <v>39</v>
      </c>
      <c r="K143" t="s">
        <v>357</v>
      </c>
      <c r="L143" t="s">
        <v>293</v>
      </c>
      <c r="M143">
        <v>1</v>
      </c>
      <c r="N143">
        <v>0</v>
      </c>
      <c r="O143">
        <v>48</v>
      </c>
      <c r="P143">
        <f>IF(AND(E143="Resolved",D143=""),"Resolved with no time",IF(AND(E143="Open",D143&lt;&gt;""),"Open with a resolved time",IF(AND(D143&lt;&gt;"",D143&lt;B143),"Resolved before opened",IF(COUNTIF(Roster[agent_id],J143)=0,"Agent not on roster",""))))</f>
      </c>
      <c r="Q143" s="5">
        <f>IF(OR(D143="",B143=""),NA(),IF(D143&lt;B143,NA(),(D143-B143)*24))</f>
      </c>
      <c r="R143">
        <f>IF(P143&lt;&gt;"",NA(),IF(D143="",IF((AsOf-B143)*24&gt;O143,1,0),IF((D143-B143)*24&gt;O143,1,0)))</f>
      </c>
    </row>
    <row r="144" spans="1:18" x14ac:dyDescent="0.25">
      <c r="A144" t="s">
        <v>358</v>
      </c>
      <c r="B144" s="3">
        <v>46239.46527777778</v>
      </c>
      <c r="C144" s="3">
        <v>46239.481944444444</v>
      </c>
      <c r="D144" s="3">
        <v>46239.53194444445</v>
      </c>
      <c r="E144" t="s">
        <v>68</v>
      </c>
      <c r="F144" t="s">
        <v>147</v>
      </c>
      <c r="G144" t="s">
        <v>33</v>
      </c>
      <c r="H144" t="s">
        <v>75</v>
      </c>
      <c r="I144" t="s">
        <v>45</v>
      </c>
      <c r="J144" t="s">
        <v>50</v>
      </c>
      <c r="K144" t="s">
        <v>357</v>
      </c>
      <c r="L144" t="s">
        <v>307</v>
      </c>
      <c r="M144">
        <v>0</v>
      </c>
      <c r="N144">
        <v>0</v>
      </c>
      <c r="O144">
        <v>48</v>
      </c>
      <c r="P144">
        <f>IF(AND(E144="Resolved",D144=""),"Resolved with no time",IF(AND(E144="Open",D144&lt;&gt;""),"Open with a resolved time",IF(AND(D144&lt;&gt;"",D144&lt;B144),"Resolved before opened",IF(COUNTIF(Roster[agent_id],J144)=0,"Agent not on roster",""))))</f>
      </c>
      <c r="Q144" s="5">
        <f>IF(OR(D144="",B144=""),NA(),IF(D144&lt;B144,NA(),(D144-B144)*24))</f>
      </c>
      <c r="R144">
        <f>IF(P144&lt;&gt;"",NA(),IF(D144="",IF((AsOf-B144)*24&gt;O144,1,0),IF((D144-B144)*24&gt;O144,1,0)))</f>
      </c>
    </row>
    <row r="145" spans="1:18" x14ac:dyDescent="0.25">
      <c r="A145" t="s">
        <v>359</v>
      </c>
      <c r="B145" s="3">
        <v>46244.43194444444</v>
      </c>
      <c r="C145" s="3">
        <v>46244.498611111114</v>
      </c>
      <c r="D145" s="3">
        <v>46244.881944444445</v>
      </c>
      <c r="E145" t="s">
        <v>68</v>
      </c>
      <c r="F145" t="s">
        <v>69</v>
      </c>
      <c r="G145" t="s">
        <v>33</v>
      </c>
      <c r="H145" t="s">
        <v>70</v>
      </c>
      <c r="I145" t="s">
        <v>26</v>
      </c>
      <c r="J145" t="s">
        <v>32</v>
      </c>
      <c r="K145" t="s">
        <v>156</v>
      </c>
      <c r="L145" t="s">
        <v>293</v>
      </c>
      <c r="M145">
        <v>1</v>
      </c>
      <c r="N145">
        <v>0</v>
      </c>
      <c r="O145">
        <v>24</v>
      </c>
      <c r="P145">
        <f>IF(AND(E145="Resolved",D145=""),"Resolved with no time",IF(AND(E145="Open",D145&lt;&gt;""),"Open with a resolved time",IF(AND(D145&lt;&gt;"",D145&lt;B145),"Resolved before opened",IF(COUNTIF(Roster[agent_id],J145)=0,"Agent not on roster",""))))</f>
      </c>
      <c r="Q145" s="5">
        <f>IF(OR(D145="",B145=""),NA(),IF(D145&lt;B145,NA(),(D145-B145)*24))</f>
      </c>
      <c r="R145">
        <f>IF(P145&lt;&gt;"",NA(),IF(D145="",IF((AsOf-B145)*24&gt;O145,1,0),IF((D145-B145)*24&gt;O145,1,0)))</f>
      </c>
    </row>
    <row r="146" spans="1:18" x14ac:dyDescent="0.25">
      <c r="A146" t="s">
        <v>360</v>
      </c>
      <c r="B146" s="3">
        <v>46245.475694444445</v>
      </c>
      <c r="C146" s="3">
        <v>46245.60902777778</v>
      </c>
      <c r="D146" s="3">
        <v>46246.37569444445</v>
      </c>
      <c r="E146" t="s">
        <v>68</v>
      </c>
      <c r="F146" t="s">
        <v>74</v>
      </c>
      <c r="G146" t="s">
        <v>33</v>
      </c>
      <c r="H146" t="s">
        <v>75</v>
      </c>
      <c r="I146" t="s">
        <v>38</v>
      </c>
      <c r="J146" t="s">
        <v>39</v>
      </c>
      <c r="K146" t="s">
        <v>229</v>
      </c>
      <c r="L146" t="s">
        <v>296</v>
      </c>
      <c r="M146">
        <v>0</v>
      </c>
      <c r="N146">
        <v>0</v>
      </c>
      <c r="O146">
        <v>48</v>
      </c>
      <c r="P146">
        <f>IF(AND(E146="Resolved",D146=""),"Resolved with no time",IF(AND(E146="Open",D146&lt;&gt;""),"Open with a resolved time",IF(AND(D146&lt;&gt;"",D146&lt;B146),"Resolved before opened",IF(COUNTIF(Roster[agent_id],J146)=0,"Agent not on roster",""))))</f>
      </c>
      <c r="Q146" s="5">
        <f>IF(OR(D146="",B146=""),NA(),IF(D146&lt;B146,NA(),(D146-B146)*24))</f>
      </c>
      <c r="R146">
        <f>IF(P146&lt;&gt;"",NA(),IF(D146="",IF((AsOf-B146)*24&gt;O146,1,0),IF((D146-B146)*24&gt;O146,1,0)))</f>
      </c>
    </row>
    <row r="147" spans="1:18" x14ac:dyDescent="0.25">
      <c r="A147" t="s">
        <v>361</v>
      </c>
      <c r="B147" s="3">
        <v>46246.51944444444</v>
      </c>
      <c r="C147" s="3">
        <v>46246.65277777778</v>
      </c>
      <c r="D147" s="3">
        <v>46247.419444444444</v>
      </c>
      <c r="E147" t="s">
        <v>68</v>
      </c>
      <c r="F147" t="s">
        <v>298</v>
      </c>
      <c r="G147" t="s">
        <v>33</v>
      </c>
      <c r="H147" t="s">
        <v>75</v>
      </c>
      <c r="I147" t="s">
        <v>45</v>
      </c>
      <c r="J147" t="s">
        <v>46</v>
      </c>
      <c r="K147" t="s">
        <v>362</v>
      </c>
      <c r="L147" t="s">
        <v>300</v>
      </c>
      <c r="M147">
        <v>0</v>
      </c>
      <c r="N147">
        <v>0</v>
      </c>
      <c r="O147">
        <v>48</v>
      </c>
      <c r="P147">
        <f>IF(AND(E147="Resolved",D147=""),"Resolved with no time",IF(AND(E147="Open",D147&lt;&gt;""),"Open with a resolved time",IF(AND(D147&lt;&gt;"",D147&lt;B147),"Resolved before opened",IF(COUNTIF(Roster[agent_id],J147)=0,"Agent not on roster",""))))</f>
      </c>
      <c r="Q147" s="5">
        <f>IF(OR(D147="",B147=""),NA(),IF(D147&lt;B147,NA(),(D147-B147)*24))</f>
      </c>
      <c r="R147">
        <f>IF(P147&lt;&gt;"",NA(),IF(D147="",IF((AsOf-B147)*24&gt;O147,1,0),IF((D147-B147)*24&gt;O147,1,0)))</f>
      </c>
    </row>
    <row r="148" spans="1:18" x14ac:dyDescent="0.25">
      <c r="A148" t="s">
        <v>363</v>
      </c>
      <c r="B148" s="3">
        <v>46247.56319444445</v>
      </c>
      <c r="C148" s="3">
        <v>46247.62986111111</v>
      </c>
      <c r="D148" s="3">
        <v>46248.013194444444</v>
      </c>
      <c r="E148" t="s">
        <v>68</v>
      </c>
      <c r="F148" t="s">
        <v>147</v>
      </c>
      <c r="G148" t="s">
        <v>33</v>
      </c>
      <c r="H148" t="s">
        <v>70</v>
      </c>
      <c r="I148" t="s">
        <v>38</v>
      </c>
      <c r="J148" t="s">
        <v>42</v>
      </c>
      <c r="K148" t="s">
        <v>364</v>
      </c>
      <c r="L148" t="s">
        <v>303</v>
      </c>
      <c r="M148">
        <v>1</v>
      </c>
      <c r="N148">
        <v>0</v>
      </c>
      <c r="O148">
        <v>24</v>
      </c>
      <c r="P148">
        <f>IF(AND(E148="Resolved",D148=""),"Resolved with no time",IF(AND(E148="Open",D148&lt;&gt;""),"Open with a resolved time",IF(AND(D148&lt;&gt;"",D148&lt;B148),"Resolved before opened",IF(COUNTIF(Roster[agent_id],J148)=0,"Agent not on roster",""))))</f>
      </c>
      <c r="Q148" s="5">
        <f>IF(OR(D148="",B148=""),NA(),IF(D148&lt;B148,NA(),(D148-B148)*24))</f>
      </c>
      <c r="R148">
        <f>IF(P148&lt;&gt;"",NA(),IF(D148="",IF((AsOf-B148)*24&gt;O148,1,0),IF((D148-B148)*24&gt;O148,1,0)))</f>
      </c>
    </row>
    <row r="149" spans="1:18" x14ac:dyDescent="0.25">
      <c r="A149" t="s">
        <v>365</v>
      </c>
      <c r="B149" s="3">
        <v>46245.42916666667</v>
      </c>
      <c r="C149" s="3">
        <v>46245.5625</v>
      </c>
      <c r="D149" s="3">
        <v>46246.42916666667</v>
      </c>
      <c r="E149" t="s">
        <v>68</v>
      </c>
      <c r="F149" t="s">
        <v>74</v>
      </c>
      <c r="G149" t="s">
        <v>33</v>
      </c>
      <c r="H149" t="s">
        <v>75</v>
      </c>
      <c r="I149" t="s">
        <v>26</v>
      </c>
      <c r="J149" t="s">
        <v>32</v>
      </c>
      <c r="K149" t="s">
        <v>366</v>
      </c>
      <c r="L149" t="s">
        <v>293</v>
      </c>
      <c r="M149">
        <v>1</v>
      </c>
      <c r="N149">
        <v>0</v>
      </c>
      <c r="O149">
        <v>48</v>
      </c>
      <c r="P149">
        <f>IF(AND(E149="Resolved",D149=""),"Resolved with no time",IF(AND(E149="Open",D149&lt;&gt;""),"Open with a resolved time",IF(AND(D149&lt;&gt;"",D149&lt;B149),"Resolved before opened",IF(COUNTIF(Roster[agent_id],J149)=0,"Agent not on roster",""))))</f>
      </c>
      <c r="Q149" s="5">
        <f>IF(OR(D149="",B149=""),NA(),IF(D149&lt;B149,NA(),(D149-B149)*24))</f>
      </c>
      <c r="R149">
        <f>IF(P149&lt;&gt;"",NA(),IF(D149="",IF((AsOf-B149)*24&gt;O149,1,0),IF((D149-B149)*24&gt;O149,1,0)))</f>
      </c>
    </row>
    <row r="150" spans="1:18" x14ac:dyDescent="0.25">
      <c r="A150" t="s">
        <v>367</v>
      </c>
      <c r="B150" s="3">
        <v>46246.46597222222</v>
      </c>
      <c r="C150" s="3">
        <v>46246.48263888889</v>
      </c>
      <c r="D150" s="3">
        <v>46246.532638888886</v>
      </c>
      <c r="E150" t="s">
        <v>68</v>
      </c>
      <c r="F150" t="s">
        <v>147</v>
      </c>
      <c r="G150" t="s">
        <v>33</v>
      </c>
      <c r="H150" t="s">
        <v>75</v>
      </c>
      <c r="I150" t="s">
        <v>45</v>
      </c>
      <c r="J150" t="s">
        <v>46</v>
      </c>
      <c r="K150" t="s">
        <v>366</v>
      </c>
      <c r="L150" t="s">
        <v>307</v>
      </c>
      <c r="M150">
        <v>0</v>
      </c>
      <c r="N150">
        <v>0</v>
      </c>
      <c r="O150">
        <v>48</v>
      </c>
      <c r="P150">
        <f>IF(AND(E150="Resolved",D150=""),"Resolved with no time",IF(AND(E150="Open",D150&lt;&gt;""),"Open with a resolved time",IF(AND(D150&lt;&gt;"",D150&lt;B150),"Resolved before opened",IF(COUNTIF(Roster[agent_id],J150)=0,"Agent not on roster",""))))</f>
      </c>
      <c r="Q150" s="5">
        <f>IF(OR(D150="",B150=""),NA(),IF(D150&lt;B150,NA(),(D150-B150)*24))</f>
      </c>
      <c r="R150">
        <f>IF(P150&lt;&gt;"",NA(),IF(D150="",IF((AsOf-B150)*24&gt;O150,1,0),IF((D150-B150)*24&gt;O150,1,0)))</f>
      </c>
    </row>
    <row r="151" spans="1:18" x14ac:dyDescent="0.25">
      <c r="A151" t="s">
        <v>368</v>
      </c>
      <c r="B151" s="3">
        <v>46251.44027777778</v>
      </c>
      <c r="C151" s="3">
        <v>46251.506944444445</v>
      </c>
      <c r="D151" s="3">
        <v>46253.02361111111</v>
      </c>
      <c r="E151" t="s">
        <v>68</v>
      </c>
      <c r="F151" t="s">
        <v>69</v>
      </c>
      <c r="G151" t="s">
        <v>33</v>
      </c>
      <c r="H151" t="s">
        <v>70</v>
      </c>
      <c r="I151" t="s">
        <v>26</v>
      </c>
      <c r="J151" t="s">
        <v>32</v>
      </c>
      <c r="K151" t="s">
        <v>369</v>
      </c>
      <c r="L151" t="s">
        <v>293</v>
      </c>
      <c r="M151">
        <v>0</v>
      </c>
      <c r="N151">
        <v>0</v>
      </c>
      <c r="O151">
        <v>24</v>
      </c>
      <c r="P151">
        <f>IF(AND(E151="Resolved",D151=""),"Resolved with no time",IF(AND(E151="Open",D151&lt;&gt;""),"Open with a resolved time",IF(AND(D151&lt;&gt;"",D151&lt;B151),"Resolved before opened",IF(COUNTIF(Roster[agent_id],J151)=0,"Agent not on roster",""))))</f>
      </c>
      <c r="Q151" s="5">
        <f>IF(OR(D151="",B151=""),NA(),IF(D151&lt;B151,NA(),(D151-B151)*24))</f>
      </c>
      <c r="R151">
        <f>IF(P151&lt;&gt;"",NA(),IF(D151="",IF((AsOf-B151)*24&gt;O151,1,0),IF((D151-B151)*24&gt;O151,1,0)))</f>
      </c>
    </row>
    <row r="152" spans="1:18" x14ac:dyDescent="0.25">
      <c r="A152" t="s">
        <v>370</v>
      </c>
      <c r="B152" s="3">
        <v>46252.48402777778</v>
      </c>
      <c r="C152" s="3">
        <v>46252.61736111111</v>
      </c>
      <c r="D152" s="3">
        <v>46253.38402777778</v>
      </c>
      <c r="E152" t="s">
        <v>68</v>
      </c>
      <c r="F152" t="s">
        <v>74</v>
      </c>
      <c r="G152" t="s">
        <v>33</v>
      </c>
      <c r="H152" t="s">
        <v>75</v>
      </c>
      <c r="I152" t="s">
        <v>38</v>
      </c>
      <c r="J152" t="s">
        <v>39</v>
      </c>
      <c r="K152" t="s">
        <v>371</v>
      </c>
      <c r="L152" t="s">
        <v>296</v>
      </c>
      <c r="M152">
        <v>0</v>
      </c>
      <c r="N152">
        <v>0</v>
      </c>
      <c r="O152">
        <v>48</v>
      </c>
      <c r="P152">
        <f>IF(AND(E152="Resolved",D152=""),"Resolved with no time",IF(AND(E152="Open",D152&lt;&gt;""),"Open with a resolved time",IF(AND(D152&lt;&gt;"",D152&lt;B152),"Resolved before opened",IF(COUNTIF(Roster[agent_id],J152)=0,"Agent not on roster",""))))</f>
      </c>
      <c r="Q152" s="5">
        <f>IF(OR(D152="",B152=""),NA(),IF(D152&lt;B152,NA(),(D152-B152)*24))</f>
      </c>
      <c r="R152">
        <f>IF(P152&lt;&gt;"",NA(),IF(D152="",IF((AsOf-B152)*24&gt;O152,1,0),IF((D152-B152)*24&gt;O152,1,0)))</f>
      </c>
    </row>
    <row r="153" spans="1:18" x14ac:dyDescent="0.25">
      <c r="A153" t="s">
        <v>372</v>
      </c>
      <c r="B153" s="3">
        <v>46253.52777777778</v>
      </c>
      <c r="C153" s="3">
        <v>46253.66111111111</v>
      </c>
      <c r="D153" s="3">
        <v>46254.427777777775</v>
      </c>
      <c r="E153" t="s">
        <v>68</v>
      </c>
      <c r="F153" t="s">
        <v>298</v>
      </c>
      <c r="G153" t="s">
        <v>33</v>
      </c>
      <c r="H153" t="s">
        <v>75</v>
      </c>
      <c r="I153" t="s">
        <v>45</v>
      </c>
      <c r="J153" t="s">
        <v>46</v>
      </c>
      <c r="K153" t="s">
        <v>109</v>
      </c>
      <c r="L153" t="s">
        <v>300</v>
      </c>
      <c r="M153">
        <v>1</v>
      </c>
      <c r="N153">
        <v>0</v>
      </c>
      <c r="O153">
        <v>48</v>
      </c>
      <c r="P153">
        <f>IF(AND(E153="Resolved",D153=""),"Resolved with no time",IF(AND(E153="Open",D153&lt;&gt;""),"Open with a resolved time",IF(AND(D153&lt;&gt;"",D153&lt;B153),"Resolved before opened",IF(COUNTIF(Roster[agent_id],J153)=0,"Agent not on roster",""))))</f>
      </c>
      <c r="Q153" s="5">
        <f>IF(OR(D153="",B153=""),NA(),IF(D153&lt;B153,NA(),(D153-B153)*24))</f>
      </c>
      <c r="R153">
        <f>IF(P153&lt;&gt;"",NA(),IF(D153="",IF((AsOf-B153)*24&gt;O153,1,0),IF((D153-B153)*24&gt;O153,1,0)))</f>
      </c>
    </row>
    <row r="154" spans="1:18" x14ac:dyDescent="0.25">
      <c r="A154" t="s">
        <v>373</v>
      </c>
      <c r="B154" s="3">
        <v>46254.57152777778</v>
      </c>
      <c r="C154" s="3">
        <v>46254.638194444444</v>
      </c>
      <c r="D154" s="3">
        <v>46255.021527777775</v>
      </c>
      <c r="E154" t="s">
        <v>68</v>
      </c>
      <c r="F154" t="s">
        <v>147</v>
      </c>
      <c r="G154" t="s">
        <v>33</v>
      </c>
      <c r="H154" t="s">
        <v>70</v>
      </c>
      <c r="I154" t="s">
        <v>38</v>
      </c>
      <c r="J154" t="s">
        <v>42</v>
      </c>
      <c r="K154" t="s">
        <v>374</v>
      </c>
      <c r="L154" t="s">
        <v>303</v>
      </c>
      <c r="M154">
        <v>0</v>
      </c>
      <c r="N154">
        <v>0</v>
      </c>
      <c r="O154">
        <v>24</v>
      </c>
      <c r="P154">
        <f>IF(AND(E154="Resolved",D154=""),"Resolved with no time",IF(AND(E154="Open",D154&lt;&gt;""),"Open with a resolved time",IF(AND(D154&lt;&gt;"",D154&lt;B154),"Resolved before opened",IF(COUNTIF(Roster[agent_id],J154)=0,"Agent not on roster",""))))</f>
      </c>
      <c r="Q154" s="5">
        <f>IF(OR(D154="",B154=""),NA(),IF(D154&lt;B154,NA(),(D154-B154)*24))</f>
      </c>
      <c r="R154">
        <f>IF(P154&lt;&gt;"",NA(),IF(D154="",IF((AsOf-B154)*24&gt;O154,1,0),IF((D154-B154)*24&gt;O154,1,0)))</f>
      </c>
    </row>
    <row r="155" spans="1:18" x14ac:dyDescent="0.25">
      <c r="A155" t="s">
        <v>375</v>
      </c>
      <c r="B155" s="3">
        <v>46252.42986111111</v>
      </c>
      <c r="C155" s="3">
        <v>46252.56319444445</v>
      </c>
      <c r="D155" s="3">
        <v>46253.42986111111</v>
      </c>
      <c r="E155" t="s">
        <v>68</v>
      </c>
      <c r="F155" t="s">
        <v>74</v>
      </c>
      <c r="G155" t="s">
        <v>33</v>
      </c>
      <c r="H155" t="s">
        <v>75</v>
      </c>
      <c r="I155" t="s">
        <v>38</v>
      </c>
      <c r="J155" t="s">
        <v>39</v>
      </c>
      <c r="K155" t="s">
        <v>376</v>
      </c>
      <c r="L155" t="s">
        <v>293</v>
      </c>
      <c r="M155">
        <v>1</v>
      </c>
      <c r="N155">
        <v>0</v>
      </c>
      <c r="O155">
        <v>48</v>
      </c>
      <c r="P155">
        <f>IF(AND(E155="Resolved",D155=""),"Resolved with no time",IF(AND(E155="Open",D155&lt;&gt;""),"Open with a resolved time",IF(AND(D155&lt;&gt;"",D155&lt;B155),"Resolved before opened",IF(COUNTIF(Roster[agent_id],J155)=0,"Agent not on roster",""))))</f>
      </c>
      <c r="Q155" s="5">
        <f>IF(OR(D155="",B155=""),NA(),IF(D155&lt;B155,NA(),(D155-B155)*24))</f>
      </c>
      <c r="R155">
        <f>IF(P155&lt;&gt;"",NA(),IF(D155="",IF((AsOf-B155)*24&gt;O155,1,0),IF((D155-B155)*24&gt;O155,1,0)))</f>
      </c>
    </row>
    <row r="156" spans="1:18" x14ac:dyDescent="0.25">
      <c r="A156" t="s">
        <v>377</v>
      </c>
      <c r="B156" s="3">
        <v>46253.46666666667</v>
      </c>
      <c r="C156" s="3">
        <v>46253.48333333333</v>
      </c>
      <c r="D156" s="3">
        <v>46253.53333333333</v>
      </c>
      <c r="E156" t="s">
        <v>68</v>
      </c>
      <c r="F156" t="s">
        <v>147</v>
      </c>
      <c r="G156" t="s">
        <v>33</v>
      </c>
      <c r="H156" t="s">
        <v>75</v>
      </c>
      <c r="I156" t="s">
        <v>45</v>
      </c>
      <c r="J156" t="s">
        <v>50</v>
      </c>
      <c r="K156" t="s">
        <v>376</v>
      </c>
      <c r="L156" t="s">
        <v>307</v>
      </c>
      <c r="M156">
        <v>0</v>
      </c>
      <c r="N156">
        <v>0</v>
      </c>
      <c r="O156">
        <v>48</v>
      </c>
      <c r="P156">
        <f>IF(AND(E156="Resolved",D156=""),"Resolved with no time",IF(AND(E156="Open",D156&lt;&gt;""),"Open with a resolved time",IF(AND(D156&lt;&gt;"",D156&lt;B156),"Resolved before opened",IF(COUNTIF(Roster[agent_id],J156)=0,"Agent not on roster",""))))</f>
      </c>
      <c r="Q156" s="5">
        <f>IF(OR(D156="",B156=""),NA(),IF(D156&lt;B156,NA(),(D156-B156)*24))</f>
      </c>
      <c r="R156">
        <f>IF(P156&lt;&gt;"",NA(),IF(D156="",IF((AsOf-B156)*24&gt;O156,1,0),IF((D156-B156)*24&gt;O156,1,0)))</f>
      </c>
    </row>
    <row r="157" spans="1:18" x14ac:dyDescent="0.25">
      <c r="A157" t="s">
        <v>378</v>
      </c>
      <c r="B157" s="3">
        <v>46258.44861111111</v>
      </c>
      <c r="C157" s="3">
        <v>46258.51527777778</v>
      </c>
      <c r="D157" s="3">
        <v>46258.89861111111</v>
      </c>
      <c r="E157" t="s">
        <v>68</v>
      </c>
      <c r="F157" t="s">
        <v>69</v>
      </c>
      <c r="G157" t="s">
        <v>33</v>
      </c>
      <c r="H157" t="s">
        <v>70</v>
      </c>
      <c r="I157" t="s">
        <v>26</v>
      </c>
      <c r="J157" t="s">
        <v>32</v>
      </c>
      <c r="K157" t="s">
        <v>321</v>
      </c>
      <c r="L157" t="s">
        <v>293</v>
      </c>
      <c r="M157">
        <v>0</v>
      </c>
      <c r="N157">
        <v>0</v>
      </c>
      <c r="O157">
        <v>24</v>
      </c>
      <c r="P157">
        <f>IF(AND(E157="Resolved",D157=""),"Resolved with no time",IF(AND(E157="Open",D157&lt;&gt;""),"Open with a resolved time",IF(AND(D157&lt;&gt;"",D157&lt;B157),"Resolved before opened",IF(COUNTIF(Roster[agent_id],J157)=0,"Agent not on roster",""))))</f>
      </c>
      <c r="Q157" s="5">
        <f>IF(OR(D157="",B157=""),NA(),IF(D157&lt;B157,NA(),(D157-B157)*24))</f>
      </c>
      <c r="R157">
        <f>IF(P157&lt;&gt;"",NA(),IF(D157="",IF((AsOf-B157)*24&gt;O157,1,0),IF((D157-B157)*24&gt;O157,1,0)))</f>
      </c>
    </row>
    <row r="158" spans="1:18" x14ac:dyDescent="0.25">
      <c r="A158" t="s">
        <v>379</v>
      </c>
      <c r="B158" s="3">
        <v>46259.49236111111</v>
      </c>
      <c r="C158" s="3">
        <v>46259.62569444445</v>
      </c>
      <c r="D158" s="3">
        <v>46260.39236111111</v>
      </c>
      <c r="E158" t="s">
        <v>68</v>
      </c>
      <c r="F158" t="s">
        <v>74</v>
      </c>
      <c r="G158" t="s">
        <v>33</v>
      </c>
      <c r="H158" t="s">
        <v>75</v>
      </c>
      <c r="I158" t="s">
        <v>38</v>
      </c>
      <c r="J158" t="s">
        <v>39</v>
      </c>
      <c r="K158" t="s">
        <v>343</v>
      </c>
      <c r="L158" t="s">
        <v>296</v>
      </c>
      <c r="M158">
        <v>1</v>
      </c>
      <c r="N158">
        <v>0</v>
      </c>
      <c r="O158">
        <v>48</v>
      </c>
      <c r="P158">
        <f>IF(AND(E158="Resolved",D158=""),"Resolved with no time",IF(AND(E158="Open",D158&lt;&gt;""),"Open with a resolved time",IF(AND(D158&lt;&gt;"",D158&lt;B158),"Resolved before opened",IF(COUNTIF(Roster[agent_id],J158)=0,"Agent not on roster",""))))</f>
      </c>
      <c r="Q158" s="5">
        <f>IF(OR(D158="",B158=""),NA(),IF(D158&lt;B158,NA(),(D158-B158)*24))</f>
      </c>
      <c r="R158">
        <f>IF(P158&lt;&gt;"",NA(),IF(D158="",IF((AsOf-B158)*24&gt;O158,1,0),IF((D158-B158)*24&gt;O158,1,0)))</f>
      </c>
    </row>
    <row r="159" spans="1:18" x14ac:dyDescent="0.25">
      <c r="A159" t="s">
        <v>380</v>
      </c>
      <c r="B159" s="3">
        <v>46260.501388888886</v>
      </c>
      <c r="C159" s="3">
        <v>46260.634722222225</v>
      </c>
      <c r="D159" s="3">
        <v>46261.40138888889</v>
      </c>
      <c r="E159" t="s">
        <v>68</v>
      </c>
      <c r="F159" t="s">
        <v>298</v>
      </c>
      <c r="G159" t="s">
        <v>33</v>
      </c>
      <c r="H159" t="s">
        <v>75</v>
      </c>
      <c r="I159" t="s">
        <v>45</v>
      </c>
      <c r="J159" t="s">
        <v>46</v>
      </c>
      <c r="K159" t="s">
        <v>381</v>
      </c>
      <c r="L159" t="s">
        <v>300</v>
      </c>
      <c r="M159">
        <v>2</v>
      </c>
      <c r="N159">
        <v>0</v>
      </c>
      <c r="O159">
        <v>48</v>
      </c>
      <c r="P159">
        <f>IF(AND(E159="Resolved",D159=""),"Resolved with no time",IF(AND(E159="Open",D159&lt;&gt;""),"Open with a resolved time",IF(AND(D159&lt;&gt;"",D159&lt;B159),"Resolved before opened",IF(COUNTIF(Roster[agent_id],J159)=0,"Agent not on roster",""))))</f>
      </c>
      <c r="Q159" s="5">
        <f>IF(OR(D159="",B159=""),NA(),IF(D159&lt;B159,NA(),(D159-B159)*24))</f>
      </c>
      <c r="R159">
        <f>IF(P159&lt;&gt;"",NA(),IF(D159="",IF((AsOf-B159)*24&gt;O159,1,0),IF((D159-B159)*24&gt;O159,1,0)))</f>
      </c>
    </row>
    <row r="160" spans="1:18" x14ac:dyDescent="0.25">
      <c r="A160" t="s">
        <v>382</v>
      </c>
      <c r="B160" s="3">
        <v>46261.54513888889</v>
      </c>
      <c r="C160" s="3">
        <v>46261.611805555556</v>
      </c>
      <c r="D160" s="3">
        <v>46263.12847222222</v>
      </c>
      <c r="E160" t="s">
        <v>68</v>
      </c>
      <c r="F160" t="s">
        <v>147</v>
      </c>
      <c r="G160" t="s">
        <v>33</v>
      </c>
      <c r="H160" t="s">
        <v>70</v>
      </c>
      <c r="I160" t="s">
        <v>38</v>
      </c>
      <c r="J160" t="s">
        <v>42</v>
      </c>
      <c r="K160" t="s">
        <v>142</v>
      </c>
      <c r="L160" t="s">
        <v>303</v>
      </c>
      <c r="M160">
        <v>0</v>
      </c>
      <c r="N160">
        <v>0</v>
      </c>
      <c r="O160">
        <v>24</v>
      </c>
      <c r="P160">
        <f>IF(AND(E160="Resolved",D160=""),"Resolved with no time",IF(AND(E160="Open",D160&lt;&gt;""),"Open with a resolved time",IF(AND(D160&lt;&gt;"",D160&lt;B160),"Resolved before opened",IF(COUNTIF(Roster[agent_id],J160)=0,"Agent not on roster",""))))</f>
      </c>
      <c r="Q160" s="5">
        <f>IF(OR(D160="",B160=""),NA(),IF(D160&lt;B160,NA(),(D160-B160)*24))</f>
      </c>
      <c r="R160">
        <f>IF(P160&lt;&gt;"",NA(),IF(D160="",IF((AsOf-B160)*24&gt;O160,1,0),IF((D160-B160)*24&gt;O160,1,0)))</f>
      </c>
    </row>
    <row r="161" spans="1:18" x14ac:dyDescent="0.25">
      <c r="A161" t="s">
        <v>383</v>
      </c>
      <c r="B161" s="3">
        <v>46259.430555555555</v>
      </c>
      <c r="C161" s="3">
        <v>46259.563888888886</v>
      </c>
      <c r="D161" s="3">
        <v>46260.430555555555</v>
      </c>
      <c r="E161" t="s">
        <v>68</v>
      </c>
      <c r="F161" t="s">
        <v>74</v>
      </c>
      <c r="G161" t="s">
        <v>33</v>
      </c>
      <c r="H161" t="s">
        <v>75</v>
      </c>
      <c r="I161" t="s">
        <v>26</v>
      </c>
      <c r="J161" t="s">
        <v>32</v>
      </c>
      <c r="K161" t="s">
        <v>384</v>
      </c>
      <c r="L161" t="s">
        <v>293</v>
      </c>
      <c r="M161">
        <v>1</v>
      </c>
      <c r="N161">
        <v>0</v>
      </c>
      <c r="O161">
        <v>48</v>
      </c>
      <c r="P161">
        <f>IF(AND(E161="Resolved",D161=""),"Resolved with no time",IF(AND(E161="Open",D161&lt;&gt;""),"Open with a resolved time",IF(AND(D161&lt;&gt;"",D161&lt;B161),"Resolved before opened",IF(COUNTIF(Roster[agent_id],J161)=0,"Agent not on roster",""))))</f>
      </c>
      <c r="Q161" s="5">
        <f>IF(OR(D161="",B161=""),NA(),IF(D161&lt;B161,NA(),(D161-B161)*24))</f>
      </c>
      <c r="R161">
        <f>IF(P161&lt;&gt;"",NA(),IF(D161="",IF((AsOf-B161)*24&gt;O161,1,0),IF((D161-B161)*24&gt;O161,1,0)))</f>
      </c>
    </row>
    <row r="162" spans="1:18" x14ac:dyDescent="0.25">
      <c r="A162" t="s">
        <v>385</v>
      </c>
      <c r="B162" s="3">
        <v>46260.467361111114</v>
      </c>
      <c r="C162" s="3">
        <v>46260.48402777778</v>
      </c>
      <c r="D162" s="3">
        <v>46260.53402777778</v>
      </c>
      <c r="E162" t="s">
        <v>68</v>
      </c>
      <c r="F162" t="s">
        <v>147</v>
      </c>
      <c r="G162" t="s">
        <v>33</v>
      </c>
      <c r="H162" t="s">
        <v>75</v>
      </c>
      <c r="I162" t="s">
        <v>45</v>
      </c>
      <c r="J162" t="s">
        <v>46</v>
      </c>
      <c r="K162" t="s">
        <v>384</v>
      </c>
      <c r="L162" t="s">
        <v>307</v>
      </c>
      <c r="M162">
        <v>0</v>
      </c>
      <c r="N162">
        <v>0</v>
      </c>
      <c r="O162">
        <v>48</v>
      </c>
      <c r="P162">
        <f>IF(AND(E162="Resolved",D162=""),"Resolved with no time",IF(AND(E162="Open",D162&lt;&gt;""),"Open with a resolved time",IF(AND(D162&lt;&gt;"",D162&lt;B162),"Resolved before opened",IF(COUNTIF(Roster[agent_id],J162)=0,"Agent not on roster",""))))</f>
      </c>
      <c r="Q162" s="5">
        <f>IF(OR(D162="",B162=""),NA(),IF(D162&lt;B162,NA(),(D162-B162)*24))</f>
      </c>
      <c r="R162">
        <f>IF(P162&lt;&gt;"",NA(),IF(D162="",IF((AsOf-B162)*24&gt;O162,1,0),IF((D162-B162)*24&gt;O162,1,0)))</f>
      </c>
    </row>
    <row r="163" spans="1:18" x14ac:dyDescent="0.25">
      <c r="A163" t="s">
        <v>386</v>
      </c>
      <c r="B163" s="3">
        <v>46265.42222222222</v>
      </c>
      <c r="C163" s="3">
        <v>46265.48888888889</v>
      </c>
      <c r="D163" s="3">
        <v>46265.87222222222</v>
      </c>
      <c r="E163" t="s">
        <v>68</v>
      </c>
      <c r="F163" t="s">
        <v>69</v>
      </c>
      <c r="G163" t="s">
        <v>33</v>
      </c>
      <c r="H163" t="s">
        <v>70</v>
      </c>
      <c r="I163" t="s">
        <v>26</v>
      </c>
      <c r="J163" t="s">
        <v>32</v>
      </c>
      <c r="K163" t="s">
        <v>387</v>
      </c>
      <c r="L163" t="s">
        <v>293</v>
      </c>
      <c r="M163">
        <v>1</v>
      </c>
      <c r="N163">
        <v>0</v>
      </c>
      <c r="O163">
        <v>24</v>
      </c>
      <c r="P163">
        <f>IF(AND(E163="Resolved",D163=""),"Resolved with no time",IF(AND(E163="Open",D163&lt;&gt;""),"Open with a resolved time",IF(AND(D163&lt;&gt;"",D163&lt;B163),"Resolved before opened",IF(COUNTIF(Roster[agent_id],J163)=0,"Agent not on roster",""))))</f>
      </c>
      <c r="Q163" s="5">
        <f>IF(OR(D163="",B163=""),NA(),IF(D163&lt;B163,NA(),(D163-B163)*24))</f>
      </c>
      <c r="R163">
        <f>IF(P163&lt;&gt;"",NA(),IF(D163="",IF((AsOf-B163)*24&gt;O163,1,0),IF((D163-B163)*24&gt;O163,1,0)))</f>
      </c>
    </row>
    <row r="164" spans="1:18" x14ac:dyDescent="0.25">
      <c r="A164" t="s">
        <v>388</v>
      </c>
      <c r="B164" s="3">
        <v>46266.46597222222</v>
      </c>
      <c r="C164" s="3">
        <v>46266.59930555556</v>
      </c>
      <c r="D164" s="3">
        <v>46267.36597222222</v>
      </c>
      <c r="E164" t="s">
        <v>68</v>
      </c>
      <c r="F164" t="s">
        <v>74</v>
      </c>
      <c r="G164" t="s">
        <v>33</v>
      </c>
      <c r="H164" t="s">
        <v>75</v>
      </c>
      <c r="I164" t="s">
        <v>38</v>
      </c>
      <c r="J164" t="s">
        <v>39</v>
      </c>
      <c r="K164" t="s">
        <v>389</v>
      </c>
      <c r="L164" t="s">
        <v>296</v>
      </c>
      <c r="M164">
        <v>0</v>
      </c>
      <c r="N164">
        <v>0</v>
      </c>
      <c r="O164">
        <v>48</v>
      </c>
      <c r="P164">
        <f>IF(AND(E164="Resolved",D164=""),"Resolved with no time",IF(AND(E164="Open",D164&lt;&gt;""),"Open with a resolved time",IF(AND(D164&lt;&gt;"",D164&lt;B164),"Resolved before opened",IF(COUNTIF(Roster[agent_id],J164)=0,"Agent not on roster",""))))</f>
      </c>
      <c r="Q164" s="5">
        <f>IF(OR(D164="",B164=""),NA(),IF(D164&lt;B164,NA(),(D164-B164)*24))</f>
      </c>
      <c r="R164">
        <f>IF(P164&lt;&gt;"",NA(),IF(D164="",IF((AsOf-B164)*24&gt;O164,1,0),IF((D164-B164)*24&gt;O164,1,0)))</f>
      </c>
    </row>
    <row r="165" spans="1:18" x14ac:dyDescent="0.25">
      <c r="A165" t="s">
        <v>390</v>
      </c>
      <c r="B165" s="3">
        <v>46267.509722222225</v>
      </c>
      <c r="C165" s="3">
        <v>46267.643055555556</v>
      </c>
      <c r="D165" s="3">
        <v>46268.40972222222</v>
      </c>
      <c r="E165" t="s">
        <v>68</v>
      </c>
      <c r="F165" t="s">
        <v>298</v>
      </c>
      <c r="G165" t="s">
        <v>33</v>
      </c>
      <c r="H165" t="s">
        <v>75</v>
      </c>
      <c r="I165" t="s">
        <v>45</v>
      </c>
      <c r="J165" t="s">
        <v>46</v>
      </c>
      <c r="K165" t="s">
        <v>391</v>
      </c>
      <c r="L165" t="s">
        <v>300</v>
      </c>
      <c r="M165">
        <v>0</v>
      </c>
      <c r="N165">
        <v>0</v>
      </c>
      <c r="O165">
        <v>48</v>
      </c>
      <c r="P165">
        <f>IF(AND(E165="Resolved",D165=""),"Resolved with no time",IF(AND(E165="Open",D165&lt;&gt;""),"Open with a resolved time",IF(AND(D165&lt;&gt;"",D165&lt;B165),"Resolved before opened",IF(COUNTIF(Roster[agent_id],J165)=0,"Agent not on roster",""))))</f>
      </c>
      <c r="Q165" s="5">
        <f>IF(OR(D165="",B165=""),NA(),IF(D165&lt;B165,NA(),(D165-B165)*24))</f>
      </c>
      <c r="R165">
        <f>IF(P165&lt;&gt;"",NA(),IF(D165="",IF((AsOf-B165)*24&gt;O165,1,0),IF((D165-B165)*24&gt;O165,1,0)))</f>
      </c>
    </row>
    <row r="166" spans="1:18" x14ac:dyDescent="0.25">
      <c r="A166" t="s">
        <v>392</v>
      </c>
      <c r="B166" s="3">
        <v>46268.55347222222</v>
      </c>
      <c r="C166" s="3">
        <v>46268.62013888889</v>
      </c>
      <c r="D166" s="3">
        <v>46269.00347222222</v>
      </c>
      <c r="E166" t="s">
        <v>68</v>
      </c>
      <c r="F166" t="s">
        <v>147</v>
      </c>
      <c r="G166" t="s">
        <v>33</v>
      </c>
      <c r="H166" t="s">
        <v>70</v>
      </c>
      <c r="I166" t="s">
        <v>38</v>
      </c>
      <c r="J166" t="s">
        <v>42</v>
      </c>
      <c r="K166" t="s">
        <v>393</v>
      </c>
      <c r="L166" t="s">
        <v>303</v>
      </c>
      <c r="M166">
        <v>1</v>
      </c>
      <c r="N166">
        <v>0</v>
      </c>
      <c r="O166">
        <v>24</v>
      </c>
      <c r="P166">
        <f>IF(AND(E166="Resolved",D166=""),"Resolved with no time",IF(AND(E166="Open",D166&lt;&gt;""),"Open with a resolved time",IF(AND(D166&lt;&gt;"",D166&lt;B166),"Resolved before opened",IF(COUNTIF(Roster[agent_id],J166)=0,"Agent not on roster",""))))</f>
      </c>
      <c r="Q166" s="5">
        <f>IF(OR(D166="",B166=""),NA(),IF(D166&lt;B166,NA(),(D166-B166)*24))</f>
      </c>
      <c r="R166">
        <f>IF(P166&lt;&gt;"",NA(),IF(D166="",IF((AsOf-B166)*24&gt;O166,1,0),IF((D166-B166)*24&gt;O166,1,0)))</f>
      </c>
    </row>
    <row r="167" spans="1:18" x14ac:dyDescent="0.25">
      <c r="A167" t="s">
        <v>394</v>
      </c>
      <c r="B167" s="3">
        <v>46266.43125</v>
      </c>
      <c r="C167" s="3">
        <v>46266.56458333333</v>
      </c>
      <c r="D167" s="3">
        <v>46267.43125</v>
      </c>
      <c r="E167" t="s">
        <v>68</v>
      </c>
      <c r="F167" t="s">
        <v>74</v>
      </c>
      <c r="G167" t="s">
        <v>33</v>
      </c>
      <c r="H167" t="s">
        <v>75</v>
      </c>
      <c r="I167" t="s">
        <v>38</v>
      </c>
      <c r="J167" t="s">
        <v>39</v>
      </c>
      <c r="K167" t="s">
        <v>395</v>
      </c>
      <c r="L167" t="s">
        <v>293</v>
      </c>
      <c r="M167">
        <v>1</v>
      </c>
      <c r="N167">
        <v>0</v>
      </c>
      <c r="O167">
        <v>48</v>
      </c>
      <c r="P167">
        <f>IF(AND(E167="Resolved",D167=""),"Resolved with no time",IF(AND(E167="Open",D167&lt;&gt;""),"Open with a resolved time",IF(AND(D167&lt;&gt;"",D167&lt;B167),"Resolved before opened",IF(COUNTIF(Roster[agent_id],J167)=0,"Agent not on roster",""))))</f>
      </c>
      <c r="Q167" s="5">
        <f>IF(OR(D167="",B167=""),NA(),IF(D167&lt;B167,NA(),(D167-B167)*24))</f>
      </c>
      <c r="R167">
        <f>IF(P167&lt;&gt;"",NA(),IF(D167="",IF((AsOf-B167)*24&gt;O167,1,0),IF((D167-B167)*24&gt;O167,1,0)))</f>
      </c>
    </row>
    <row r="168" spans="1:18" x14ac:dyDescent="0.25">
      <c r="A168" t="s">
        <v>396</v>
      </c>
      <c r="B168" s="3">
        <v>46267.46805555555</v>
      </c>
      <c r="C168" s="3">
        <v>46267.48472222222</v>
      </c>
      <c r="D168" s="3">
        <v>46267.53472222222</v>
      </c>
      <c r="E168" t="s">
        <v>68</v>
      </c>
      <c r="F168" t="s">
        <v>147</v>
      </c>
      <c r="G168" t="s">
        <v>33</v>
      </c>
      <c r="H168" t="s">
        <v>75</v>
      </c>
      <c r="I168" t="s">
        <v>45</v>
      </c>
      <c r="J168" t="s">
        <v>50</v>
      </c>
      <c r="K168" t="s">
        <v>395</v>
      </c>
      <c r="L168" t="s">
        <v>307</v>
      </c>
      <c r="M168">
        <v>0</v>
      </c>
      <c r="N168">
        <v>0</v>
      </c>
      <c r="O168">
        <v>48</v>
      </c>
      <c r="P168">
        <f>IF(AND(E168="Resolved",D168=""),"Resolved with no time",IF(AND(E168="Open",D168&lt;&gt;""),"Open with a resolved time",IF(AND(D168&lt;&gt;"",D168&lt;B168),"Resolved before opened",IF(COUNTIF(Roster[agent_id],J168)=0,"Agent not on roster",""))))</f>
      </c>
      <c r="Q168" s="5">
        <f>IF(OR(D168="",B168=""),NA(),IF(D168&lt;B168,NA(),(D168-B168)*24))</f>
      </c>
      <c r="R168">
        <f>IF(P168&lt;&gt;"",NA(),IF(D168="",IF((AsOf-B168)*24&gt;O168,1,0),IF((D168-B168)*24&gt;O168,1,0)))</f>
      </c>
    </row>
    <row r="169" spans="1:18" x14ac:dyDescent="0.25">
      <c r="A169" t="s">
        <v>397</v>
      </c>
      <c r="B169" s="3">
        <v>46272.430555555555</v>
      </c>
      <c r="C169" s="3">
        <v>46272.49722222222</v>
      </c>
      <c r="D169" s="3">
        <v>46272.88055555556</v>
      </c>
      <c r="E169" t="s">
        <v>68</v>
      </c>
      <c r="F169" t="s">
        <v>69</v>
      </c>
      <c r="G169" t="s">
        <v>33</v>
      </c>
      <c r="H169" t="s">
        <v>70</v>
      </c>
      <c r="I169" t="s">
        <v>26</v>
      </c>
      <c r="J169" t="s">
        <v>32</v>
      </c>
      <c r="K169" t="s">
        <v>398</v>
      </c>
      <c r="L169" t="s">
        <v>293</v>
      </c>
      <c r="M169">
        <v>0</v>
      </c>
      <c r="N169">
        <v>1</v>
      </c>
      <c r="O169">
        <v>24</v>
      </c>
      <c r="P169">
        <f>IF(AND(E169="Resolved",D169=""),"Resolved with no time",IF(AND(E169="Open",D169&lt;&gt;""),"Open with a resolved time",IF(AND(D169&lt;&gt;"",D169&lt;B169),"Resolved before opened",IF(COUNTIF(Roster[agent_id],J169)=0,"Agent not on roster",""))))</f>
      </c>
      <c r="Q169" s="5">
        <f>IF(OR(D169="",B169=""),NA(),IF(D169&lt;B169,NA(),(D169-B169)*24))</f>
      </c>
      <c r="R169">
        <f>IF(P169&lt;&gt;"",NA(),IF(D169="",IF((AsOf-B169)*24&gt;O169,1,0),IF((D169-B169)*24&gt;O169,1,0)))</f>
      </c>
    </row>
    <row r="170" spans="1:18" x14ac:dyDescent="0.25">
      <c r="A170" t="s">
        <v>399</v>
      </c>
      <c r="B170" s="3">
        <v>46273.47430555556</v>
      </c>
      <c r="C170" s="3">
        <v>46273.60763888889</v>
      </c>
      <c r="D170" s="3">
        <v>46274.37430555555</v>
      </c>
      <c r="E170" t="s">
        <v>68</v>
      </c>
      <c r="F170" t="s">
        <v>74</v>
      </c>
      <c r="G170" t="s">
        <v>33</v>
      </c>
      <c r="H170" t="s">
        <v>75</v>
      </c>
      <c r="I170" t="s">
        <v>38</v>
      </c>
      <c r="J170" t="s">
        <v>39</v>
      </c>
      <c r="K170" t="s">
        <v>400</v>
      </c>
      <c r="L170" t="s">
        <v>296</v>
      </c>
      <c r="M170">
        <v>0</v>
      </c>
      <c r="N170">
        <v>0</v>
      </c>
      <c r="O170">
        <v>48</v>
      </c>
      <c r="P170">
        <f>IF(AND(E170="Resolved",D170=""),"Resolved with no time",IF(AND(E170="Open",D170&lt;&gt;""),"Open with a resolved time",IF(AND(D170&lt;&gt;"",D170&lt;B170),"Resolved before opened",IF(COUNTIF(Roster[agent_id],J170)=0,"Agent not on roster",""))))</f>
      </c>
      <c r="Q170" s="5">
        <f>IF(OR(D170="",B170=""),NA(),IF(D170&lt;B170,NA(),(D170-B170)*24))</f>
      </c>
      <c r="R170">
        <f>IF(P170&lt;&gt;"",NA(),IF(D170="",IF((AsOf-B170)*24&gt;O170,1,0),IF((D170-B170)*24&gt;O170,1,0)))</f>
      </c>
    </row>
    <row r="171" spans="1:18" x14ac:dyDescent="0.25">
      <c r="A171" t="s">
        <v>401</v>
      </c>
      <c r="B171" s="3">
        <v>46274.518055555556</v>
      </c>
      <c r="C171" s="3">
        <v>46274.65138888889</v>
      </c>
      <c r="D171" s="3">
        <v>46277.10138888889</v>
      </c>
      <c r="E171" t="s">
        <v>68</v>
      </c>
      <c r="F171" t="s">
        <v>298</v>
      </c>
      <c r="G171" t="s">
        <v>33</v>
      </c>
      <c r="H171" t="s">
        <v>75</v>
      </c>
      <c r="I171" t="s">
        <v>45</v>
      </c>
      <c r="J171" t="s">
        <v>46</v>
      </c>
      <c r="K171" t="s">
        <v>402</v>
      </c>
      <c r="L171" t="s">
        <v>300</v>
      </c>
      <c r="M171">
        <v>1</v>
      </c>
      <c r="N171">
        <v>0</v>
      </c>
      <c r="O171">
        <v>48</v>
      </c>
      <c r="P171">
        <f>IF(AND(E171="Resolved",D171=""),"Resolved with no time",IF(AND(E171="Open",D171&lt;&gt;""),"Open with a resolved time",IF(AND(D171&lt;&gt;"",D171&lt;B171),"Resolved before opened",IF(COUNTIF(Roster[agent_id],J171)=0,"Agent not on roster",""))))</f>
      </c>
      <c r="Q171" s="5">
        <f>IF(OR(D171="",B171=""),NA(),IF(D171&lt;B171,NA(),(D171-B171)*24))</f>
      </c>
      <c r="R171">
        <f>IF(P171&lt;&gt;"",NA(),IF(D171="",IF((AsOf-B171)*24&gt;O171,1,0),IF((D171-B171)*24&gt;O171,1,0)))</f>
      </c>
    </row>
    <row r="172" spans="1:18" x14ac:dyDescent="0.25">
      <c r="A172" t="s">
        <v>403</v>
      </c>
      <c r="B172" s="3">
        <v>46275.56180555555</v>
      </c>
      <c r="C172" s="3">
        <v>46275.62847222222</v>
      </c>
      <c r="D172" s="3">
        <v>46276.01180555556</v>
      </c>
      <c r="E172" t="s">
        <v>68</v>
      </c>
      <c r="F172" t="s">
        <v>147</v>
      </c>
      <c r="G172" t="s">
        <v>33</v>
      </c>
      <c r="H172" t="s">
        <v>70</v>
      </c>
      <c r="I172" t="s">
        <v>38</v>
      </c>
      <c r="J172" t="s">
        <v>42</v>
      </c>
      <c r="K172" t="s">
        <v>174</v>
      </c>
      <c r="L172" t="s">
        <v>303</v>
      </c>
      <c r="M172">
        <v>0</v>
      </c>
      <c r="N172">
        <v>0</v>
      </c>
      <c r="O172">
        <v>24</v>
      </c>
      <c r="P172">
        <f>IF(AND(E172="Resolved",D172=""),"Resolved with no time",IF(AND(E172="Open",D172&lt;&gt;""),"Open with a resolved time",IF(AND(D172&lt;&gt;"",D172&lt;B172),"Resolved before opened",IF(COUNTIF(Roster[agent_id],J172)=0,"Agent not on roster",""))))</f>
      </c>
      <c r="Q172" s="5">
        <f>IF(OR(D172="",B172=""),NA(),IF(D172&lt;B172,NA(),(D172-B172)*24))</f>
      </c>
      <c r="R172">
        <f>IF(P172&lt;&gt;"",NA(),IF(D172="",IF((AsOf-B172)*24&gt;O172,1,0),IF((D172-B172)*24&gt;O172,1,0)))</f>
      </c>
    </row>
    <row r="173" spans="1:18" x14ac:dyDescent="0.25">
      <c r="A173" t="s">
        <v>404</v>
      </c>
      <c r="B173" s="3">
        <v>46273.43194444444</v>
      </c>
      <c r="C173" s="3">
        <v>46273.56527777778</v>
      </c>
      <c r="D173" s="3">
        <v>46274.43194444444</v>
      </c>
      <c r="E173" t="s">
        <v>68</v>
      </c>
      <c r="F173" t="s">
        <v>74</v>
      </c>
      <c r="G173" t="s">
        <v>33</v>
      </c>
      <c r="H173" t="s">
        <v>75</v>
      </c>
      <c r="I173" t="s">
        <v>26</v>
      </c>
      <c r="J173" t="s">
        <v>32</v>
      </c>
      <c r="K173" t="s">
        <v>405</v>
      </c>
      <c r="L173" t="s">
        <v>293</v>
      </c>
      <c r="M173">
        <v>1</v>
      </c>
      <c r="N173">
        <v>0</v>
      </c>
      <c r="O173">
        <v>48</v>
      </c>
      <c r="P173">
        <f>IF(AND(E173="Resolved",D173=""),"Resolved with no time",IF(AND(E173="Open",D173&lt;&gt;""),"Open with a resolved time",IF(AND(D173&lt;&gt;"",D173&lt;B173),"Resolved before opened",IF(COUNTIF(Roster[agent_id],J173)=0,"Agent not on roster",""))))</f>
      </c>
      <c r="Q173" s="5">
        <f>IF(OR(D173="",B173=""),NA(),IF(D173&lt;B173,NA(),(D173-B173)*24))</f>
      </c>
      <c r="R173">
        <f>IF(P173&lt;&gt;"",NA(),IF(D173="",IF((AsOf-B173)*24&gt;O173,1,0),IF((D173-B173)*24&gt;O173,1,0)))</f>
      </c>
    </row>
    <row r="174" spans="1:18" x14ac:dyDescent="0.25">
      <c r="A174" t="s">
        <v>406</v>
      </c>
      <c r="B174" s="3">
        <v>46274.46875</v>
      </c>
      <c r="C174" s="3">
        <v>46274.48541666667</v>
      </c>
      <c r="D174" s="3">
        <v>46274.535416666666</v>
      </c>
      <c r="E174" t="s">
        <v>68</v>
      </c>
      <c r="F174" t="s">
        <v>147</v>
      </c>
      <c r="G174" t="s">
        <v>33</v>
      </c>
      <c r="H174" t="s">
        <v>75</v>
      </c>
      <c r="I174" t="s">
        <v>45</v>
      </c>
      <c r="J174" t="s">
        <v>46</v>
      </c>
      <c r="K174" t="s">
        <v>405</v>
      </c>
      <c r="L174" t="s">
        <v>307</v>
      </c>
      <c r="M174">
        <v>0</v>
      </c>
      <c r="N174">
        <v>0</v>
      </c>
      <c r="O174">
        <v>48</v>
      </c>
      <c r="P174">
        <f>IF(AND(E174="Resolved",D174=""),"Resolved with no time",IF(AND(E174="Open",D174&lt;&gt;""),"Open with a resolved time",IF(AND(D174&lt;&gt;"",D174&lt;B174),"Resolved before opened",IF(COUNTIF(Roster[agent_id],J174)=0,"Agent not on roster",""))))</f>
      </c>
      <c r="Q174" s="5">
        <f>IF(OR(D174="",B174=""),NA(),IF(D174&lt;B174,NA(),(D174-B174)*24))</f>
      </c>
      <c r="R174">
        <f>IF(P174&lt;&gt;"",NA(),IF(D174="",IF((AsOf-B174)*24&gt;O174,1,0),IF((D174-B174)*24&gt;O174,1,0)))</f>
      </c>
    </row>
    <row r="175" spans="1:18" x14ac:dyDescent="0.25">
      <c r="A175" t="s">
        <v>407</v>
      </c>
      <c r="B175" s="3">
        <v>46279.438888888886</v>
      </c>
      <c r="C175" s="3">
        <v>46279.50555555556</v>
      </c>
      <c r="D175" s="3">
        <v>46279.88888888889</v>
      </c>
      <c r="E175" t="s">
        <v>68</v>
      </c>
      <c r="F175" t="s">
        <v>69</v>
      </c>
      <c r="G175" t="s">
        <v>33</v>
      </c>
      <c r="H175" t="s">
        <v>70</v>
      </c>
      <c r="I175" t="s">
        <v>26</v>
      </c>
      <c r="J175" t="s">
        <v>32</v>
      </c>
      <c r="K175" t="s">
        <v>408</v>
      </c>
      <c r="L175" t="s">
        <v>293</v>
      </c>
      <c r="M175">
        <v>0</v>
      </c>
      <c r="N175">
        <v>0</v>
      </c>
      <c r="O175">
        <v>24</v>
      </c>
      <c r="P175">
        <f>IF(AND(E175="Resolved",D175=""),"Resolved with no time",IF(AND(E175="Open",D175&lt;&gt;""),"Open with a resolved time",IF(AND(D175&lt;&gt;"",D175&lt;B175),"Resolved before opened",IF(COUNTIF(Roster[agent_id],J175)=0,"Agent not on roster",""))))</f>
      </c>
      <c r="Q175" s="5">
        <f>IF(OR(D175="",B175=""),NA(),IF(D175&lt;B175,NA(),(D175-B175)*24))</f>
      </c>
      <c r="R175">
        <f>IF(P175&lt;&gt;"",NA(),IF(D175="",IF((AsOf-B175)*24&gt;O175,1,0),IF((D175-B175)*24&gt;O175,1,0)))</f>
      </c>
    </row>
    <row r="176" spans="1:18" x14ac:dyDescent="0.25">
      <c r="A176" t="s">
        <v>409</v>
      </c>
      <c r="B176" s="3">
        <v>46280.48263888889</v>
      </c>
      <c r="C176" s="3">
        <v>46280.61597222222</v>
      </c>
      <c r="D176" s="3">
        <v>46281.38263888889</v>
      </c>
      <c r="E176" t="s">
        <v>68</v>
      </c>
      <c r="F176" t="s">
        <v>74</v>
      </c>
      <c r="G176" t="s">
        <v>33</v>
      </c>
      <c r="H176" t="s">
        <v>75</v>
      </c>
      <c r="I176" t="s">
        <v>38</v>
      </c>
      <c r="J176" t="s">
        <v>39</v>
      </c>
      <c r="K176" t="s">
        <v>410</v>
      </c>
      <c r="L176" t="s">
        <v>296</v>
      </c>
      <c r="M176">
        <v>1</v>
      </c>
      <c r="N176">
        <v>0</v>
      </c>
      <c r="O176">
        <v>48</v>
      </c>
      <c r="P176">
        <f>IF(AND(E176="Resolved",D176=""),"Resolved with no time",IF(AND(E176="Open",D176&lt;&gt;""),"Open with a resolved time",IF(AND(D176&lt;&gt;"",D176&lt;B176),"Resolved before opened",IF(COUNTIF(Roster[agent_id],J176)=0,"Agent not on roster",""))))</f>
      </c>
      <c r="Q176" s="5">
        <f>IF(OR(D176="",B176=""),NA(),IF(D176&lt;B176,NA(),(D176-B176)*24))</f>
      </c>
      <c r="R176">
        <f>IF(P176&lt;&gt;"",NA(),IF(D176="",IF((AsOf-B176)*24&gt;O176,1,0),IF((D176-B176)*24&gt;O176,1,0)))</f>
      </c>
    </row>
    <row r="177" spans="1:18" x14ac:dyDescent="0.25">
      <c r="A177" t="s">
        <v>411</v>
      </c>
      <c r="B177" s="3">
        <v>46281.52638888889</v>
      </c>
      <c r="C177" s="3">
        <v>46281.65972222222</v>
      </c>
      <c r="D177" s="3">
        <v>46282.42638888889</v>
      </c>
      <c r="E177" t="s">
        <v>68</v>
      </c>
      <c r="F177" t="s">
        <v>298</v>
      </c>
      <c r="G177" t="s">
        <v>33</v>
      </c>
      <c r="H177" t="s">
        <v>75</v>
      </c>
      <c r="I177" t="s">
        <v>45</v>
      </c>
      <c r="J177" t="s">
        <v>46</v>
      </c>
      <c r="K177" t="s">
        <v>412</v>
      </c>
      <c r="L177" t="s">
        <v>300</v>
      </c>
      <c r="M177">
        <v>0</v>
      </c>
      <c r="N177">
        <v>0</v>
      </c>
      <c r="O177">
        <v>48</v>
      </c>
      <c r="P177">
        <f>IF(AND(E177="Resolved",D177=""),"Resolved with no time",IF(AND(E177="Open",D177&lt;&gt;""),"Open with a resolved time",IF(AND(D177&lt;&gt;"",D177&lt;B177),"Resolved before opened",IF(COUNTIF(Roster[agent_id],J177)=0,"Agent not on roster",""))))</f>
      </c>
      <c r="Q177" s="5">
        <f>IF(OR(D177="",B177=""),NA(),IF(D177&lt;B177,NA(),(D177-B177)*24))</f>
      </c>
      <c r="R177">
        <f>IF(P177&lt;&gt;"",NA(),IF(D177="",IF((AsOf-B177)*24&gt;O177,1,0),IF((D177-B177)*24&gt;O177,1,0)))</f>
      </c>
    </row>
    <row r="178" spans="1:18" x14ac:dyDescent="0.25">
      <c r="A178" t="s">
        <v>413</v>
      </c>
      <c r="B178" s="3">
        <v>46282.57013888889</v>
      </c>
      <c r="C178" s="3">
        <v>46282.63680555556</v>
      </c>
      <c r="D178" s="3">
        <v>46283.02013888889</v>
      </c>
      <c r="E178" t="s">
        <v>68</v>
      </c>
      <c r="F178" t="s">
        <v>147</v>
      </c>
      <c r="G178" t="s">
        <v>33</v>
      </c>
      <c r="H178" t="s">
        <v>70</v>
      </c>
      <c r="I178" t="s">
        <v>38</v>
      </c>
      <c r="J178" t="s">
        <v>42</v>
      </c>
      <c r="K178" t="s">
        <v>414</v>
      </c>
      <c r="L178" t="s">
        <v>303</v>
      </c>
      <c r="M178">
        <v>0</v>
      </c>
      <c r="N178">
        <v>0</v>
      </c>
      <c r="O178">
        <v>24</v>
      </c>
      <c r="P178">
        <f>IF(AND(E178="Resolved",D178=""),"Resolved with no time",IF(AND(E178="Open",D178&lt;&gt;""),"Open with a resolved time",IF(AND(D178&lt;&gt;"",D178&lt;B178),"Resolved before opened",IF(COUNTIF(Roster[agent_id],J178)=0,"Agent not on roster",""))))</f>
      </c>
      <c r="Q178" s="5">
        <f>IF(OR(D178="",B178=""),NA(),IF(D178&lt;B178,NA(),(D178-B178)*24))</f>
      </c>
      <c r="R178">
        <f>IF(P178&lt;&gt;"",NA(),IF(D178="",IF((AsOf-B178)*24&gt;O178,1,0),IF((D178-B178)*24&gt;O178,1,0)))</f>
      </c>
    </row>
    <row r="179" spans="1:18" x14ac:dyDescent="0.25">
      <c r="A179" t="s">
        <v>415</v>
      </c>
      <c r="B179" s="3">
        <v>46280.43263888889</v>
      </c>
      <c r="C179" s="3">
        <v>46280.56597222222</v>
      </c>
      <c r="D179" s="3">
        <v>46281.43263888889</v>
      </c>
      <c r="E179" t="s">
        <v>68</v>
      </c>
      <c r="F179" t="s">
        <v>74</v>
      </c>
      <c r="G179" t="s">
        <v>33</v>
      </c>
      <c r="H179" t="s">
        <v>75</v>
      </c>
      <c r="I179" t="s">
        <v>38</v>
      </c>
      <c r="J179" t="s">
        <v>39</v>
      </c>
      <c r="K179" t="s">
        <v>416</v>
      </c>
      <c r="L179" t="s">
        <v>293</v>
      </c>
      <c r="M179">
        <v>1</v>
      </c>
      <c r="N179">
        <v>0</v>
      </c>
      <c r="O179">
        <v>48</v>
      </c>
      <c r="P179">
        <f>IF(AND(E179="Resolved",D179=""),"Resolved with no time",IF(AND(E179="Open",D179&lt;&gt;""),"Open with a resolved time",IF(AND(D179&lt;&gt;"",D179&lt;B179),"Resolved before opened",IF(COUNTIF(Roster[agent_id],J179)=0,"Agent not on roster",""))))</f>
      </c>
      <c r="Q179" s="5">
        <f>IF(OR(D179="",B179=""),NA(),IF(D179&lt;B179,NA(),(D179-B179)*24))</f>
      </c>
      <c r="R179">
        <f>IF(P179&lt;&gt;"",NA(),IF(D179="",IF((AsOf-B179)*24&gt;O179,1,0),IF((D179-B179)*24&gt;O179,1,0)))</f>
      </c>
    </row>
    <row r="180" spans="1:18" x14ac:dyDescent="0.25">
      <c r="A180" t="s">
        <v>417</v>
      </c>
      <c r="B180" s="3">
        <v>46281.46944444445</v>
      </c>
      <c r="C180" s="3">
        <v>46281.48611111111</v>
      </c>
      <c r="D180" s="3">
        <v>46281.53611111111</v>
      </c>
      <c r="E180" t="s">
        <v>68</v>
      </c>
      <c r="F180" t="s">
        <v>147</v>
      </c>
      <c r="G180" t="s">
        <v>33</v>
      </c>
      <c r="H180" t="s">
        <v>75</v>
      </c>
      <c r="I180" t="s">
        <v>45</v>
      </c>
      <c r="J180" t="s">
        <v>50</v>
      </c>
      <c r="K180" t="s">
        <v>416</v>
      </c>
      <c r="L180" t="s">
        <v>307</v>
      </c>
      <c r="M180">
        <v>0</v>
      </c>
      <c r="N180">
        <v>0</v>
      </c>
      <c r="O180">
        <v>48</v>
      </c>
      <c r="P180">
        <f>IF(AND(E180="Resolved",D180=""),"Resolved with no time",IF(AND(E180="Open",D180&lt;&gt;""),"Open with a resolved time",IF(AND(D180&lt;&gt;"",D180&lt;B180),"Resolved before opened",IF(COUNTIF(Roster[agent_id],J180)=0,"Agent not on roster",""))))</f>
      </c>
      <c r="Q180" s="5">
        <f>IF(OR(D180="",B180=""),NA(),IF(D180&lt;B180,NA(),(D180-B180)*24))</f>
      </c>
      <c r="R180">
        <f>IF(P180&lt;&gt;"",NA(),IF(D180="",IF((AsOf-B180)*24&gt;O180,1,0),IF((D180-B180)*24&gt;O180,1,0)))</f>
      </c>
    </row>
    <row r="181" spans="1:18" x14ac:dyDescent="0.25">
      <c r="A181" t="s">
        <v>418</v>
      </c>
      <c r="B181" s="3">
        <v>46286.447222222225</v>
      </c>
      <c r="C181" s="3">
        <v>46286.51388888889</v>
      </c>
      <c r="D181" s="3">
        <v>46286.89722222222</v>
      </c>
      <c r="E181" t="s">
        <v>68</v>
      </c>
      <c r="F181" t="s">
        <v>69</v>
      </c>
      <c r="G181" t="s">
        <v>33</v>
      </c>
      <c r="H181" t="s">
        <v>70</v>
      </c>
      <c r="I181" t="s">
        <v>26</v>
      </c>
      <c r="J181" t="s">
        <v>32</v>
      </c>
      <c r="K181" t="s">
        <v>419</v>
      </c>
      <c r="L181" t="s">
        <v>293</v>
      </c>
      <c r="M181">
        <v>1</v>
      </c>
      <c r="N181">
        <v>0</v>
      </c>
      <c r="O181">
        <v>24</v>
      </c>
      <c r="P181">
        <f>IF(AND(E181="Resolved",D181=""),"Resolved with no time",IF(AND(E181="Open",D181&lt;&gt;""),"Open with a resolved time",IF(AND(D181&lt;&gt;"",D181&lt;B181),"Resolved before opened",IF(COUNTIF(Roster[agent_id],J181)=0,"Agent not on roster",""))))</f>
      </c>
      <c r="Q181" s="5">
        <f>IF(OR(D181="",B181=""),NA(),IF(D181&lt;B181,NA(),(D181-B181)*24))</f>
      </c>
      <c r="R181">
        <f>IF(P181&lt;&gt;"",NA(),IF(D181="",IF((AsOf-B181)*24&gt;O181,1,0),IF((D181-B181)*24&gt;O181,1,0)))</f>
      </c>
    </row>
    <row r="182" spans="1:18" x14ac:dyDescent="0.25">
      <c r="A182" t="s">
        <v>420</v>
      </c>
      <c r="B182" s="3">
        <v>46287.49097222222</v>
      </c>
      <c r="C182" s="3">
        <v>46287.62430555555</v>
      </c>
      <c r="D182" s="3">
        <v>46290.07430555556</v>
      </c>
      <c r="E182" t="s">
        <v>68</v>
      </c>
      <c r="F182" t="s">
        <v>74</v>
      </c>
      <c r="G182" t="s">
        <v>33</v>
      </c>
      <c r="H182" t="s">
        <v>75</v>
      </c>
      <c r="I182" t="s">
        <v>38</v>
      </c>
      <c r="J182" t="s">
        <v>39</v>
      </c>
      <c r="K182" t="s">
        <v>142</v>
      </c>
      <c r="L182" t="s">
        <v>296</v>
      </c>
      <c r="M182">
        <v>0</v>
      </c>
      <c r="N182">
        <v>0</v>
      </c>
      <c r="O182">
        <v>48</v>
      </c>
      <c r="P182">
        <f>IF(AND(E182="Resolved",D182=""),"Resolved with no time",IF(AND(E182="Open",D182&lt;&gt;""),"Open with a resolved time",IF(AND(D182&lt;&gt;"",D182&lt;B182),"Resolved before opened",IF(COUNTIF(Roster[agent_id],J182)=0,"Agent not on roster",""))))</f>
      </c>
      <c r="Q182" s="5">
        <f>IF(OR(D182="",B182=""),NA(),IF(D182&lt;B182,NA(),(D182-B182)*24))</f>
      </c>
      <c r="R182">
        <f>IF(P182&lt;&gt;"",NA(),IF(D182="",IF((AsOf-B182)*24&gt;O182,1,0),IF((D182-B182)*24&gt;O182,1,0)))</f>
      </c>
    </row>
    <row r="183" spans="1:18" x14ac:dyDescent="0.25">
      <c r="A183" t="s">
        <v>421</v>
      </c>
      <c r="B183" s="3">
        <v>46288.5</v>
      </c>
      <c r="C183" s="3">
        <v>46288.63333333333</v>
      </c>
      <c r="D183" s="3">
        <v>46289.4</v>
      </c>
      <c r="E183" t="s">
        <v>68</v>
      </c>
      <c r="F183" t="s">
        <v>298</v>
      </c>
      <c r="G183" t="s">
        <v>33</v>
      </c>
      <c r="H183" t="s">
        <v>75</v>
      </c>
      <c r="I183" t="s">
        <v>45</v>
      </c>
      <c r="J183" t="s">
        <v>46</v>
      </c>
      <c r="K183" t="s">
        <v>422</v>
      </c>
      <c r="L183" t="s">
        <v>300</v>
      </c>
      <c r="M183">
        <v>0</v>
      </c>
      <c r="N183">
        <v>0</v>
      </c>
      <c r="O183">
        <v>48</v>
      </c>
      <c r="P183">
        <f>IF(AND(E183="Resolved",D183=""),"Resolved with no time",IF(AND(E183="Open",D183&lt;&gt;""),"Open with a resolved time",IF(AND(D183&lt;&gt;"",D183&lt;B183),"Resolved before opened",IF(COUNTIF(Roster[agent_id],J183)=0,"Agent not on roster",""))))</f>
      </c>
      <c r="Q183" s="5">
        <f>IF(OR(D183="",B183=""),NA(),IF(D183&lt;B183,NA(),(D183-B183)*24))</f>
      </c>
      <c r="R183">
        <f>IF(P183&lt;&gt;"",NA(),IF(D183="",IF((AsOf-B183)*24&gt;O183,1,0),IF((D183-B183)*24&gt;O183,1,0)))</f>
      </c>
    </row>
    <row r="184" spans="1:18" x14ac:dyDescent="0.25">
      <c r="A184" t="s">
        <v>423</v>
      </c>
      <c r="B184" s="3">
        <v>46289.54375</v>
      </c>
      <c r="C184" s="3">
        <v>46289.61041666667</v>
      </c>
      <c r="D184" s="3">
        <v>46289.99375</v>
      </c>
      <c r="E184" t="s">
        <v>68</v>
      </c>
      <c r="F184" t="s">
        <v>147</v>
      </c>
      <c r="G184" t="s">
        <v>33</v>
      </c>
      <c r="H184" t="s">
        <v>70</v>
      </c>
      <c r="I184" t="s">
        <v>38</v>
      </c>
      <c r="J184" t="s">
        <v>42</v>
      </c>
      <c r="K184" t="s">
        <v>424</v>
      </c>
      <c r="L184" t="s">
        <v>303</v>
      </c>
      <c r="M184">
        <v>1</v>
      </c>
      <c r="N184">
        <v>0</v>
      </c>
      <c r="O184">
        <v>24</v>
      </c>
      <c r="P184">
        <f>IF(AND(E184="Resolved",D184=""),"Resolved with no time",IF(AND(E184="Open",D184&lt;&gt;""),"Open with a resolved time",IF(AND(D184&lt;&gt;"",D184&lt;B184),"Resolved before opened",IF(COUNTIF(Roster[agent_id],J184)=0,"Agent not on roster",""))))</f>
      </c>
      <c r="Q184" s="5">
        <f>IF(OR(D184="",B184=""),NA(),IF(D184&lt;B184,NA(),(D184-B184)*24))</f>
      </c>
      <c r="R184">
        <f>IF(P184&lt;&gt;"",NA(),IF(D184="",IF((AsOf-B184)*24&gt;O184,1,0),IF((D184-B184)*24&gt;O184,1,0)))</f>
      </c>
    </row>
    <row r="185" spans="1:18" x14ac:dyDescent="0.25">
      <c r="A185" t="s">
        <v>425</v>
      </c>
      <c r="B185" s="3">
        <v>46202.583333333336</v>
      </c>
      <c r="C185" s="3">
        <v>46202.67916666667</v>
      </c>
      <c r="D185" s="3">
        <v>46202.958333333336</v>
      </c>
      <c r="E185" t="s">
        <v>68</v>
      </c>
      <c r="F185" t="s">
        <v>69</v>
      </c>
      <c r="G185" t="s">
        <v>33</v>
      </c>
      <c r="H185" t="s">
        <v>426</v>
      </c>
      <c r="I185" t="s">
        <v>38</v>
      </c>
      <c r="J185" t="s">
        <v>39</v>
      </c>
      <c r="K185" t="s">
        <v>273</v>
      </c>
      <c r="L185" t="s">
        <v>427</v>
      </c>
      <c r="M185">
        <v>0</v>
      </c>
      <c r="N185">
        <v>0</v>
      </c>
      <c r="O185">
        <v>4</v>
      </c>
      <c r="P185">
        <f>IF(AND(E185="Resolved",D185=""),"Resolved with no time",IF(AND(E185="Open",D185&lt;&gt;""),"Open with a resolved time",IF(AND(D185&lt;&gt;"",D185&lt;B185),"Resolved before opened",IF(COUNTIF(Roster[agent_id],J185)=0,"Agent not on roster",""))))</f>
      </c>
      <c r="Q185" s="5">
        <f>IF(OR(D185="",B185=""),NA(),IF(D185&lt;B185,NA(),(D185-B185)*24))</f>
      </c>
      <c r="R185">
        <f>IF(P185&lt;&gt;"",NA(),IF(D185="",IF((AsOf-B185)*24&gt;O185,1,0),IF((D185-B185)*24&gt;O185,1,0)))</f>
      </c>
    </row>
    <row r="186" spans="1:18" x14ac:dyDescent="0.25">
      <c r="A186" t="s">
        <v>428</v>
      </c>
      <c r="B186" s="3">
        <v>46203.629166666666</v>
      </c>
      <c r="C186" s="3">
        <v>46203.725</v>
      </c>
      <c r="D186" s="3">
        <v>46204.04583333333</v>
      </c>
      <c r="E186" t="s">
        <v>68</v>
      </c>
      <c r="F186" t="s">
        <v>69</v>
      </c>
      <c r="G186" t="s">
        <v>29</v>
      </c>
      <c r="H186" t="s">
        <v>426</v>
      </c>
      <c r="I186" t="s">
        <v>38</v>
      </c>
      <c r="J186" t="s">
        <v>40</v>
      </c>
      <c r="K186" t="s">
        <v>429</v>
      </c>
      <c r="L186" t="s">
        <v>430</v>
      </c>
      <c r="M186">
        <v>0</v>
      </c>
      <c r="N186">
        <v>0</v>
      </c>
      <c r="O186">
        <v>4</v>
      </c>
      <c r="P186">
        <f>IF(AND(E186="Resolved",D186=""),"Resolved with no time",IF(AND(E186="Open",D186&lt;&gt;""),"Open with a resolved time",IF(AND(D186&lt;&gt;"",D186&lt;B186),"Resolved before opened",IF(COUNTIF(Roster[agent_id],J186)=0,"Agent not on roster",""))))</f>
      </c>
      <c r="Q186" s="5">
        <f>IF(OR(D186="",B186=""),NA(),IF(D186&lt;B186,NA(),(D186-B186)*24))</f>
      </c>
      <c r="R186">
        <f>IF(P186&lt;&gt;"",NA(),IF(D186="",IF((AsOf-B186)*24&gt;O186,1,0),IF((D186-B186)*24&gt;O186,1,0)))</f>
      </c>
    </row>
    <row r="187" spans="1:18" x14ac:dyDescent="0.25">
      <c r="A187" t="s">
        <v>431</v>
      </c>
      <c r="B187" s="3">
        <v>46204.675</v>
      </c>
      <c r="C187" s="3">
        <v>46204.770833333336</v>
      </c>
      <c r="D187" s="3">
        <v>46205.13333333333</v>
      </c>
      <c r="E187" t="s">
        <v>68</v>
      </c>
      <c r="F187" t="s">
        <v>69</v>
      </c>
      <c r="G187" t="s">
        <v>35</v>
      </c>
      <c r="H187" t="s">
        <v>426</v>
      </c>
      <c r="I187" t="s">
        <v>38</v>
      </c>
      <c r="J187" t="s">
        <v>41</v>
      </c>
      <c r="K187" t="s">
        <v>432</v>
      </c>
      <c r="L187" t="s">
        <v>433</v>
      </c>
      <c r="M187">
        <v>1</v>
      </c>
      <c r="N187">
        <v>0</v>
      </c>
      <c r="O187">
        <v>4</v>
      </c>
      <c r="P187">
        <f>IF(AND(E187="Resolved",D187=""),"Resolved with no time",IF(AND(E187="Open",D187&lt;&gt;""),"Open with a resolved time",IF(AND(D187&lt;&gt;"",D187&lt;B187),"Resolved before opened",IF(COUNTIF(Roster[agent_id],J187)=0,"Agent not on roster",""))))</f>
      </c>
      <c r="Q187" s="5">
        <f>IF(OR(D187="",B187=""),NA(),IF(D187&lt;B187,NA(),(D187-B187)*24))</f>
      </c>
      <c r="R187">
        <f>IF(P187&lt;&gt;"",NA(),IF(D187="",IF((AsOf-B187)*24&gt;O187,1,0),IF((D187-B187)*24&gt;O187,1,0)))</f>
      </c>
    </row>
    <row r="188" spans="1:18" x14ac:dyDescent="0.25">
      <c r="A188" t="s">
        <v>434</v>
      </c>
      <c r="B188" s="3">
        <v>46210.58611111111</v>
      </c>
      <c r="C188" s="3">
        <v>46210.68194444444</v>
      </c>
      <c r="D188" s="3">
        <v>46210.96111111111</v>
      </c>
      <c r="E188" t="s">
        <v>68</v>
      </c>
      <c r="F188" t="s">
        <v>69</v>
      </c>
      <c r="G188" t="s">
        <v>29</v>
      </c>
      <c r="H188" t="s">
        <v>426</v>
      </c>
      <c r="I188" t="s">
        <v>38</v>
      </c>
      <c r="J188" t="s">
        <v>40</v>
      </c>
      <c r="K188" t="s">
        <v>435</v>
      </c>
      <c r="L188" t="s">
        <v>427</v>
      </c>
      <c r="M188">
        <v>0</v>
      </c>
      <c r="N188">
        <v>0</v>
      </c>
      <c r="O188">
        <v>4</v>
      </c>
      <c r="P188">
        <f>IF(AND(E188="Resolved",D188=""),"Resolved with no time",IF(AND(E188="Open",D188&lt;&gt;""),"Open with a resolved time",IF(AND(D188&lt;&gt;"",D188&lt;B188),"Resolved before opened",IF(COUNTIF(Roster[agent_id],J188)=0,"Agent not on roster",""))))</f>
      </c>
      <c r="Q188" s="5">
        <f>IF(OR(D188="",B188=""),NA(),IF(D188&lt;B188,NA(),(D188-B188)*24))</f>
      </c>
      <c r="R188">
        <f>IF(P188&lt;&gt;"",NA(),IF(D188="",IF((AsOf-B188)*24&gt;O188,1,0),IF((D188-B188)*24&gt;O188,1,0)))</f>
      </c>
    </row>
    <row r="189" spans="1:18" x14ac:dyDescent="0.25">
      <c r="A189" t="s">
        <v>436</v>
      </c>
      <c r="B189" s="3">
        <v>46211.631944444445</v>
      </c>
      <c r="C189" s="3">
        <v>46211.64861111111</v>
      </c>
      <c r="D189" s="3">
        <v>46211.71944444445</v>
      </c>
      <c r="E189" t="s">
        <v>68</v>
      </c>
      <c r="F189" t="s">
        <v>69</v>
      </c>
      <c r="G189" t="s">
        <v>35</v>
      </c>
      <c r="H189" t="s">
        <v>426</v>
      </c>
      <c r="I189" t="s">
        <v>38</v>
      </c>
      <c r="J189" t="s">
        <v>41</v>
      </c>
      <c r="K189" t="s">
        <v>437</v>
      </c>
      <c r="L189" t="s">
        <v>430</v>
      </c>
      <c r="M189">
        <v>0</v>
      </c>
      <c r="N189">
        <v>0</v>
      </c>
      <c r="O189">
        <v>4</v>
      </c>
      <c r="P189">
        <f>IF(AND(E189="Resolved",D189=""),"Resolved with no time",IF(AND(E189="Open",D189&lt;&gt;""),"Open with a resolved time",IF(AND(D189&lt;&gt;"",D189&lt;B189),"Resolved before opened",IF(COUNTIF(Roster[agent_id],J189)=0,"Agent not on roster",""))))</f>
      </c>
      <c r="Q189" s="5">
        <f>IF(OR(D189="",B189=""),NA(),IF(D189&lt;B189,NA(),(D189-B189)*24))</f>
      </c>
      <c r="R189">
        <f>IF(P189&lt;&gt;"",NA(),IF(D189="",IF((AsOf-B189)*24&gt;O189,1,0),IF((D189-B189)*24&gt;O189,1,0)))</f>
      </c>
    </row>
    <row r="190" spans="1:18" x14ac:dyDescent="0.25">
      <c r="A190" t="s">
        <v>438</v>
      </c>
      <c r="B190" s="3">
        <v>46212.677777777775</v>
      </c>
      <c r="C190" s="3">
        <v>46212.77361111111</v>
      </c>
      <c r="D190" s="3">
        <v>46213.13611111111</v>
      </c>
      <c r="E190" t="s">
        <v>68</v>
      </c>
      <c r="F190" t="s">
        <v>69</v>
      </c>
      <c r="G190" t="s">
        <v>27</v>
      </c>
      <c r="H190" t="s">
        <v>426</v>
      </c>
      <c r="I190" t="s">
        <v>38</v>
      </c>
      <c r="J190" t="s">
        <v>37</v>
      </c>
      <c r="K190" t="s">
        <v>439</v>
      </c>
      <c r="L190" t="s">
        <v>433</v>
      </c>
      <c r="M190">
        <v>1</v>
      </c>
      <c r="N190">
        <v>0</v>
      </c>
      <c r="O190">
        <v>4</v>
      </c>
      <c r="P190">
        <f>IF(AND(E190="Resolved",D190=""),"Resolved with no time",IF(AND(E190="Open",D190&lt;&gt;""),"Open with a resolved time",IF(AND(D190&lt;&gt;"",D190&lt;B190),"Resolved before opened",IF(COUNTIF(Roster[agent_id],J190)=0,"Agent not on roster",""))))</f>
      </c>
      <c r="Q190" s="5">
        <f>IF(OR(D190="",B190=""),NA(),IF(D190&lt;B190,NA(),(D190-B190)*24))</f>
      </c>
      <c r="R190">
        <f>IF(P190&lt;&gt;"",NA(),IF(D190="",IF((AsOf-B190)*24&gt;O190,1,0),IF((D190-B190)*24&gt;O190,1,0)))</f>
      </c>
    </row>
    <row r="191" spans="1:18" x14ac:dyDescent="0.25">
      <c r="A191" t="s">
        <v>440</v>
      </c>
      <c r="B191" s="3">
        <v>46218.58888888889</v>
      </c>
      <c r="C191" s="3">
        <v>46218.68472222222</v>
      </c>
      <c r="D191" s="3">
        <v>46218.96388888889</v>
      </c>
      <c r="E191" t="s">
        <v>68</v>
      </c>
      <c r="F191" t="s">
        <v>69</v>
      </c>
      <c r="G191" t="s">
        <v>35</v>
      </c>
      <c r="H191" t="s">
        <v>426</v>
      </c>
      <c r="I191" t="s">
        <v>38</v>
      </c>
      <c r="J191" t="s">
        <v>41</v>
      </c>
      <c r="K191" t="s">
        <v>441</v>
      </c>
      <c r="L191" t="s">
        <v>427</v>
      </c>
      <c r="M191">
        <v>0</v>
      </c>
      <c r="N191">
        <v>0</v>
      </c>
      <c r="O191">
        <v>4</v>
      </c>
      <c r="P191">
        <f>IF(AND(E191="Resolved",D191=""),"Resolved with no time",IF(AND(E191="Open",D191&lt;&gt;""),"Open with a resolved time",IF(AND(D191&lt;&gt;"",D191&lt;B191),"Resolved before opened",IF(COUNTIF(Roster[agent_id],J191)=0,"Agent not on roster",""))))</f>
      </c>
      <c r="Q191" s="5">
        <f>IF(OR(D191="",B191=""),NA(),IF(D191&lt;B191,NA(),(D191-B191)*24))</f>
      </c>
      <c r="R191">
        <f>IF(P191&lt;&gt;"",NA(),IF(D191="",IF((AsOf-B191)*24&gt;O191,1,0),IF((D191-B191)*24&gt;O191,1,0)))</f>
      </c>
    </row>
    <row r="192" spans="1:18" x14ac:dyDescent="0.25">
      <c r="A192" t="s">
        <v>442</v>
      </c>
      <c r="B192" s="3">
        <v>46219.634722222225</v>
      </c>
      <c r="C192" s="3">
        <v>46219.65138888889</v>
      </c>
      <c r="D192" s="3">
        <v>46219.72222222222</v>
      </c>
      <c r="E192" t="s">
        <v>68</v>
      </c>
      <c r="F192" t="s">
        <v>69</v>
      </c>
      <c r="G192" t="s">
        <v>27</v>
      </c>
      <c r="H192" t="s">
        <v>426</v>
      </c>
      <c r="I192" t="s">
        <v>38</v>
      </c>
      <c r="J192" t="s">
        <v>37</v>
      </c>
      <c r="K192" t="s">
        <v>443</v>
      </c>
      <c r="L192" t="s">
        <v>430</v>
      </c>
      <c r="M192">
        <v>0</v>
      </c>
      <c r="N192">
        <v>0</v>
      </c>
      <c r="O192">
        <v>4</v>
      </c>
      <c r="P192">
        <f>IF(AND(E192="Resolved",D192=""),"Resolved with no time",IF(AND(E192="Open",D192&lt;&gt;""),"Open with a resolved time",IF(AND(D192&lt;&gt;"",D192&lt;B192),"Resolved before opened",IF(COUNTIF(Roster[agent_id],J192)=0,"Agent not on roster",""))))</f>
      </c>
      <c r="Q192" s="5">
        <f>IF(OR(D192="",B192=""),NA(),IF(D192&lt;B192,NA(),(D192-B192)*24))</f>
      </c>
      <c r="R192">
        <f>IF(P192&lt;&gt;"",NA(),IF(D192="",IF((AsOf-B192)*24&gt;O192,1,0),IF((D192-B192)*24&gt;O192,1,0)))</f>
      </c>
    </row>
    <row r="193" spans="1:18" x14ac:dyDescent="0.25">
      <c r="A193" t="s">
        <v>444</v>
      </c>
      <c r="B193" s="3">
        <v>46220.680555555555</v>
      </c>
      <c r="C193" s="3">
        <v>46220.77638888889</v>
      </c>
      <c r="D193" s="3">
        <v>46221.13888888889</v>
      </c>
      <c r="E193" t="s">
        <v>68</v>
      </c>
      <c r="F193" t="s">
        <v>69</v>
      </c>
      <c r="G193" t="s">
        <v>33</v>
      </c>
      <c r="H193" t="s">
        <v>426</v>
      </c>
      <c r="I193" t="s">
        <v>38</v>
      </c>
      <c r="J193" t="s">
        <v>42</v>
      </c>
      <c r="K193" t="s">
        <v>445</v>
      </c>
      <c r="L193" t="s">
        <v>433</v>
      </c>
      <c r="M193">
        <v>1</v>
      </c>
      <c r="N193">
        <v>0</v>
      </c>
      <c r="O193">
        <v>4</v>
      </c>
      <c r="P193">
        <f>IF(AND(E193="Resolved",D193=""),"Resolved with no time",IF(AND(E193="Open",D193&lt;&gt;""),"Open with a resolved time",IF(AND(D193&lt;&gt;"",D193&lt;B193),"Resolved before opened",IF(COUNTIF(Roster[agent_id],J193)=0,"Agent not on roster",""))))</f>
      </c>
      <c r="Q193" s="5">
        <f>IF(OR(D193="",B193=""),NA(),IF(D193&lt;B193,NA(),(D193-B193)*24))</f>
      </c>
      <c r="R193">
        <f>IF(P193&lt;&gt;"",NA(),IF(D193="",IF((AsOf-B193)*24&gt;O193,1,0),IF((D193-B193)*24&gt;O193,1,0)))</f>
      </c>
    </row>
    <row r="194" spans="1:18" x14ac:dyDescent="0.25">
      <c r="A194" t="s">
        <v>446</v>
      </c>
      <c r="B194" s="3">
        <v>46226.59166666667</v>
      </c>
      <c r="C194" s="3">
        <v>46226.6875</v>
      </c>
      <c r="D194" s="3">
        <v>46226.96666666667</v>
      </c>
      <c r="E194" t="s">
        <v>68</v>
      </c>
      <c r="F194" t="s">
        <v>69</v>
      </c>
      <c r="G194" t="s">
        <v>27</v>
      </c>
      <c r="H194" t="s">
        <v>426</v>
      </c>
      <c r="I194" t="s">
        <v>38</v>
      </c>
      <c r="J194" t="s">
        <v>37</v>
      </c>
      <c r="K194" t="s">
        <v>349</v>
      </c>
      <c r="L194" t="s">
        <v>427</v>
      </c>
      <c r="M194">
        <v>0</v>
      </c>
      <c r="N194">
        <v>0</v>
      </c>
      <c r="O194">
        <v>4</v>
      </c>
      <c r="P194">
        <f>IF(AND(E194="Resolved",D194=""),"Resolved with no time",IF(AND(E194="Open",D194&lt;&gt;""),"Open with a resolved time",IF(AND(D194&lt;&gt;"",D194&lt;B194),"Resolved before opened",IF(COUNTIF(Roster[agent_id],J194)=0,"Agent not on roster",""))))</f>
      </c>
      <c r="Q194" s="5">
        <f>IF(OR(D194="",B194=""),NA(),IF(D194&lt;B194,NA(),(D194-B194)*24))</f>
      </c>
      <c r="R194">
        <f>IF(P194&lt;&gt;"",NA(),IF(D194="",IF((AsOf-B194)*24&gt;O194,1,0),IF((D194-B194)*24&gt;O194,1,0)))</f>
      </c>
    </row>
    <row r="195" spans="1:18" x14ac:dyDescent="0.25">
      <c r="A195" t="s">
        <v>447</v>
      </c>
      <c r="B195" s="3">
        <v>46227.6375</v>
      </c>
      <c r="C195" s="3">
        <v>46227.65416666667</v>
      </c>
      <c r="D195" s="3">
        <v>46227.725</v>
      </c>
      <c r="E195" t="s">
        <v>68</v>
      </c>
      <c r="F195" t="s">
        <v>69</v>
      </c>
      <c r="G195" t="s">
        <v>33</v>
      </c>
      <c r="H195" t="s">
        <v>426</v>
      </c>
      <c r="I195" t="s">
        <v>38</v>
      </c>
      <c r="J195" t="s">
        <v>42</v>
      </c>
      <c r="K195" t="s">
        <v>448</v>
      </c>
      <c r="L195" t="s">
        <v>430</v>
      </c>
      <c r="M195">
        <v>0</v>
      </c>
      <c r="N195">
        <v>0</v>
      </c>
      <c r="O195">
        <v>4</v>
      </c>
      <c r="P195">
        <f>IF(AND(E195="Resolved",D195=""),"Resolved with no time",IF(AND(E195="Open",D195&lt;&gt;""),"Open with a resolved time",IF(AND(D195&lt;&gt;"",D195&lt;B195),"Resolved before opened",IF(COUNTIF(Roster[agent_id],J195)=0,"Agent not on roster",""))))</f>
      </c>
      <c r="Q195" s="5">
        <f>IF(OR(D195="",B195=""),NA(),IF(D195&lt;B195,NA(),(D195-B195)*24))</f>
      </c>
      <c r="R195">
        <f>IF(P195&lt;&gt;"",NA(),IF(D195="",IF((AsOf-B195)*24&gt;O195,1,0),IF((D195-B195)*24&gt;O195,1,0)))</f>
      </c>
    </row>
    <row r="196" spans="1:18" x14ac:dyDescent="0.25">
      <c r="A196" t="s">
        <v>449</v>
      </c>
      <c r="B196" s="3">
        <v>46223.683333333334</v>
      </c>
      <c r="C196" s="3">
        <v>46223.77916666667</v>
      </c>
      <c r="D196" s="3">
        <v>46224.14166666667</v>
      </c>
      <c r="E196" t="s">
        <v>68</v>
      </c>
      <c r="F196" t="s">
        <v>69</v>
      </c>
      <c r="G196" t="s">
        <v>29</v>
      </c>
      <c r="H196" t="s">
        <v>426</v>
      </c>
      <c r="I196" t="s">
        <v>38</v>
      </c>
      <c r="J196" t="s">
        <v>39</v>
      </c>
      <c r="K196" t="s">
        <v>450</v>
      </c>
      <c r="L196" t="s">
        <v>433</v>
      </c>
      <c r="M196">
        <v>1</v>
      </c>
      <c r="N196">
        <v>0</v>
      </c>
      <c r="O196">
        <v>4</v>
      </c>
      <c r="P196">
        <f>IF(AND(E196="Resolved",D196=""),"Resolved with no time",IF(AND(E196="Open",D196&lt;&gt;""),"Open with a resolved time",IF(AND(D196&lt;&gt;"",D196&lt;B196),"Resolved before opened",IF(COUNTIF(Roster[agent_id],J196)=0,"Agent not on roster",""))))</f>
      </c>
      <c r="Q196" s="5">
        <f>IF(OR(D196="",B196=""),NA(),IF(D196&lt;B196,NA(),(D196-B196)*24))</f>
      </c>
      <c r="R196">
        <f>IF(P196&lt;&gt;"",NA(),IF(D196="",IF((AsOf-B196)*24&gt;O196,1,0),IF((D196-B196)*24&gt;O196,1,0)))</f>
      </c>
    </row>
    <row r="197" spans="1:18" x14ac:dyDescent="0.25">
      <c r="A197" t="s">
        <v>451</v>
      </c>
      <c r="B197" s="3">
        <v>46234.59444444445</v>
      </c>
      <c r="C197" s="3">
        <v>46234.69027777778</v>
      </c>
      <c r="D197" s="3">
        <v>46234.96944444445</v>
      </c>
      <c r="E197" t="s">
        <v>68</v>
      </c>
      <c r="F197" t="s">
        <v>69</v>
      </c>
      <c r="G197" t="s">
        <v>33</v>
      </c>
      <c r="H197" t="s">
        <v>426</v>
      </c>
      <c r="I197" t="s">
        <v>38</v>
      </c>
      <c r="J197" t="s">
        <v>42</v>
      </c>
      <c r="K197" t="s">
        <v>452</v>
      </c>
      <c r="L197" t="s">
        <v>427</v>
      </c>
      <c r="M197">
        <v>0</v>
      </c>
      <c r="N197">
        <v>0</v>
      </c>
      <c r="O197">
        <v>4</v>
      </c>
      <c r="P197">
        <f>IF(AND(E197="Resolved",D197=""),"Resolved with no time",IF(AND(E197="Open",D197&lt;&gt;""),"Open with a resolved time",IF(AND(D197&lt;&gt;"",D197&lt;B197),"Resolved before opened",IF(COUNTIF(Roster[agent_id],J197)=0,"Agent not on roster",""))))</f>
      </c>
      <c r="Q197" s="5">
        <f>IF(OR(D197="",B197=""),NA(),IF(D197&lt;B197,NA(),(D197-B197)*24))</f>
      </c>
      <c r="R197">
        <f>IF(P197&lt;&gt;"",NA(),IF(D197="",IF((AsOf-B197)*24&gt;O197,1,0),IF((D197-B197)*24&gt;O197,1,0)))</f>
      </c>
    </row>
    <row r="198" spans="1:18" x14ac:dyDescent="0.25">
      <c r="A198" t="s">
        <v>453</v>
      </c>
      <c r="B198" s="3">
        <v>46230.64027777778</v>
      </c>
      <c r="C198" s="3">
        <v>46230.65694444445</v>
      </c>
      <c r="D198" s="3">
        <v>46230.72777777778</v>
      </c>
      <c r="E198" t="s">
        <v>68</v>
      </c>
      <c r="F198" t="s">
        <v>69</v>
      </c>
      <c r="G198" t="s">
        <v>29</v>
      </c>
      <c r="H198" t="s">
        <v>426</v>
      </c>
      <c r="I198" t="s">
        <v>38</v>
      </c>
      <c r="J198" t="s">
        <v>39</v>
      </c>
      <c r="K198" t="s">
        <v>454</v>
      </c>
      <c r="L198" t="s">
        <v>430</v>
      </c>
      <c r="M198">
        <v>0</v>
      </c>
      <c r="N198">
        <v>0</v>
      </c>
      <c r="O198">
        <v>4</v>
      </c>
      <c r="P198">
        <f>IF(AND(E198="Resolved",D198=""),"Resolved with no time",IF(AND(E198="Open",D198&lt;&gt;""),"Open with a resolved time",IF(AND(D198&lt;&gt;"",D198&lt;B198),"Resolved before opened",IF(COUNTIF(Roster[agent_id],J198)=0,"Agent not on roster",""))))</f>
      </c>
      <c r="Q198" s="5">
        <f>IF(OR(D198="",B198=""),NA(),IF(D198&lt;B198,NA(),(D198-B198)*24))</f>
      </c>
      <c r="R198">
        <f>IF(P198&lt;&gt;"",NA(),IF(D198="",IF((AsOf-B198)*24&gt;O198,1,0),IF((D198-B198)*24&gt;O198,1,0)))</f>
      </c>
    </row>
    <row r="199" spans="1:18" x14ac:dyDescent="0.25">
      <c r="A199" t="s">
        <v>455</v>
      </c>
      <c r="B199" s="3">
        <v>46231.686111111114</v>
      </c>
      <c r="C199" s="3">
        <v>46231.78194444445</v>
      </c>
      <c r="D199" s="3">
        <v>46232.14444444444</v>
      </c>
      <c r="E199" t="s">
        <v>68</v>
      </c>
      <c r="F199" t="s">
        <v>69</v>
      </c>
      <c r="G199" t="s">
        <v>35</v>
      </c>
      <c r="H199" t="s">
        <v>426</v>
      </c>
      <c r="I199" t="s">
        <v>38</v>
      </c>
      <c r="J199" t="s">
        <v>40</v>
      </c>
      <c r="K199" t="s">
        <v>456</v>
      </c>
      <c r="L199" t="s">
        <v>433</v>
      </c>
      <c r="M199">
        <v>1</v>
      </c>
      <c r="N199">
        <v>0</v>
      </c>
      <c r="O199">
        <v>4</v>
      </c>
      <c r="P199">
        <f>IF(AND(E199="Resolved",D199=""),"Resolved with no time",IF(AND(E199="Open",D199&lt;&gt;""),"Open with a resolved time",IF(AND(D199&lt;&gt;"",D199&lt;B199),"Resolved before opened",IF(COUNTIF(Roster[agent_id],J199)=0,"Agent not on roster",""))))</f>
      </c>
      <c r="Q199" s="5">
        <f>IF(OR(D199="",B199=""),NA(),IF(D199&lt;B199,NA(),(D199-B199)*24))</f>
      </c>
      <c r="R199">
        <f>IF(P199&lt;&gt;"",NA(),IF(D199="",IF((AsOf-B199)*24&gt;O199,1,0),IF((D199-B199)*24&gt;O199,1,0)))</f>
      </c>
    </row>
    <row r="200" spans="1:18" x14ac:dyDescent="0.25">
      <c r="A200" t="s">
        <v>457</v>
      </c>
      <c r="B200" s="3">
        <v>46237.59722222222</v>
      </c>
      <c r="C200" s="3">
        <v>46237.69305555556</v>
      </c>
      <c r="D200" s="3">
        <v>46237.97222222222</v>
      </c>
      <c r="E200" t="s">
        <v>68</v>
      </c>
      <c r="F200" t="s">
        <v>69</v>
      </c>
      <c r="G200" t="s">
        <v>29</v>
      </c>
      <c r="H200" t="s">
        <v>426</v>
      </c>
      <c r="I200" t="s">
        <v>38</v>
      </c>
      <c r="J200" t="s">
        <v>39</v>
      </c>
      <c r="K200" t="s">
        <v>458</v>
      </c>
      <c r="L200" t="s">
        <v>427</v>
      </c>
      <c r="M200">
        <v>0</v>
      </c>
      <c r="N200">
        <v>0</v>
      </c>
      <c r="O200">
        <v>4</v>
      </c>
      <c r="P200">
        <f>IF(AND(E200="Resolved",D200=""),"Resolved with no time",IF(AND(E200="Open",D200&lt;&gt;""),"Open with a resolved time",IF(AND(D200&lt;&gt;"",D200&lt;B200),"Resolved before opened",IF(COUNTIF(Roster[agent_id],J200)=0,"Agent not on roster",""))))</f>
      </c>
      <c r="Q200" s="5">
        <f>IF(OR(D200="",B200=""),NA(),IF(D200&lt;B200,NA(),(D200-B200)*24))</f>
      </c>
      <c r="R200">
        <f>IF(P200&lt;&gt;"",NA(),IF(D200="",IF((AsOf-B200)*24&gt;O200,1,0),IF((D200-B200)*24&gt;O200,1,0)))</f>
      </c>
    </row>
    <row r="201" spans="1:18" x14ac:dyDescent="0.25">
      <c r="A201" t="s">
        <v>459</v>
      </c>
      <c r="B201" s="3">
        <v>46238.643055555556</v>
      </c>
      <c r="C201" s="3">
        <v>46238.73888888889</v>
      </c>
      <c r="D201" s="3">
        <v>46239.05972222222</v>
      </c>
      <c r="E201" t="s">
        <v>68</v>
      </c>
      <c r="F201" t="s">
        <v>69</v>
      </c>
      <c r="G201" t="s">
        <v>35</v>
      </c>
      <c r="H201" t="s">
        <v>426</v>
      </c>
      <c r="I201" t="s">
        <v>38</v>
      </c>
      <c r="J201" t="s">
        <v>40</v>
      </c>
      <c r="K201" t="s">
        <v>109</v>
      </c>
      <c r="L201" t="s">
        <v>430</v>
      </c>
      <c r="M201">
        <v>0</v>
      </c>
      <c r="N201">
        <v>0</v>
      </c>
      <c r="O201">
        <v>4</v>
      </c>
      <c r="P201">
        <f>IF(AND(E201="Resolved",D201=""),"Resolved with no time",IF(AND(E201="Open",D201&lt;&gt;""),"Open with a resolved time",IF(AND(D201&lt;&gt;"",D201&lt;B201),"Resolved before opened",IF(COUNTIF(Roster[agent_id],J201)=0,"Agent not on roster",""))))</f>
      </c>
      <c r="Q201" s="5">
        <f>IF(OR(D201="",B201=""),NA(),IF(D201&lt;B201,NA(),(D201-B201)*24))</f>
      </c>
      <c r="R201">
        <f>IF(P201&lt;&gt;"",NA(),IF(D201="",IF((AsOf-B201)*24&gt;O201,1,0),IF((D201-B201)*24&gt;O201,1,0)))</f>
      </c>
    </row>
    <row r="202" spans="1:18" x14ac:dyDescent="0.25">
      <c r="A202" t="s">
        <v>460</v>
      </c>
      <c r="B202" s="3">
        <v>46239.688888888886</v>
      </c>
      <c r="C202" s="3">
        <v>46239.78472222222</v>
      </c>
      <c r="D202" s="3">
        <v>46240.14722222222</v>
      </c>
      <c r="E202" t="s">
        <v>68</v>
      </c>
      <c r="F202" t="s">
        <v>69</v>
      </c>
      <c r="G202" t="s">
        <v>27</v>
      </c>
      <c r="H202" t="s">
        <v>426</v>
      </c>
      <c r="I202" t="s">
        <v>38</v>
      </c>
      <c r="J202" t="s">
        <v>41</v>
      </c>
      <c r="K202" t="s">
        <v>233</v>
      </c>
      <c r="L202" t="s">
        <v>433</v>
      </c>
      <c r="M202">
        <v>1</v>
      </c>
      <c r="N202">
        <v>0</v>
      </c>
      <c r="O202">
        <v>4</v>
      </c>
      <c r="P202">
        <f>IF(AND(E202="Resolved",D202=""),"Resolved with no time",IF(AND(E202="Open",D202&lt;&gt;""),"Open with a resolved time",IF(AND(D202&lt;&gt;"",D202&lt;B202),"Resolved before opened",IF(COUNTIF(Roster[agent_id],J202)=0,"Agent not on roster",""))))</f>
      </c>
      <c r="Q202" s="5">
        <f>IF(OR(D202="",B202=""),NA(),IF(D202&lt;B202,NA(),(D202-B202)*24))</f>
      </c>
      <c r="R202">
        <f>IF(P202&lt;&gt;"",NA(),IF(D202="",IF((AsOf-B202)*24&gt;O202,1,0),IF((D202-B202)*24&gt;O202,1,0)))</f>
      </c>
    </row>
    <row r="203" spans="1:18" x14ac:dyDescent="0.25">
      <c r="A203" t="s">
        <v>461</v>
      </c>
      <c r="B203" s="3">
        <v>46245.6</v>
      </c>
      <c r="C203" s="3">
        <v>46245.69583333333</v>
      </c>
      <c r="D203" s="3">
        <v>46245.975</v>
      </c>
      <c r="E203" t="s">
        <v>68</v>
      </c>
      <c r="F203" t="s">
        <v>69</v>
      </c>
      <c r="G203" t="s">
        <v>35</v>
      </c>
      <c r="H203" t="s">
        <v>426</v>
      </c>
      <c r="I203" t="s">
        <v>38</v>
      </c>
      <c r="J203" t="s">
        <v>40</v>
      </c>
      <c r="K203" t="s">
        <v>462</v>
      </c>
      <c r="L203" t="s">
        <v>427</v>
      </c>
      <c r="M203">
        <v>0</v>
      </c>
      <c r="N203">
        <v>0</v>
      </c>
      <c r="O203">
        <v>4</v>
      </c>
      <c r="P203">
        <f>IF(AND(E203="Resolved",D203=""),"Resolved with no time",IF(AND(E203="Open",D203&lt;&gt;""),"Open with a resolved time",IF(AND(D203&lt;&gt;"",D203&lt;B203),"Resolved before opened",IF(COUNTIF(Roster[agent_id],J203)=0,"Agent not on roster",""))))</f>
      </c>
      <c r="Q203" s="5">
        <f>IF(OR(D203="",B203=""),NA(),IF(D203&lt;B203,NA(),(D203-B203)*24))</f>
      </c>
      <c r="R203">
        <f>IF(P203&lt;&gt;"",NA(),IF(D203="",IF((AsOf-B203)*24&gt;O203,1,0),IF((D203-B203)*24&gt;O203,1,0)))</f>
      </c>
    </row>
    <row r="204" spans="1:18" x14ac:dyDescent="0.25">
      <c r="A204" t="s">
        <v>463</v>
      </c>
      <c r="B204" s="3">
        <v>46246.645833333336</v>
      </c>
      <c r="C204" s="3">
        <v>46246.6625</v>
      </c>
      <c r="D204" s="3">
        <v>46246.73333333333</v>
      </c>
      <c r="E204" t="s">
        <v>68</v>
      </c>
      <c r="F204" t="s">
        <v>69</v>
      </c>
      <c r="G204" t="s">
        <v>27</v>
      </c>
      <c r="H204" t="s">
        <v>426</v>
      </c>
      <c r="I204" t="s">
        <v>38</v>
      </c>
      <c r="J204" t="s">
        <v>41</v>
      </c>
      <c r="K204" t="s">
        <v>271</v>
      </c>
      <c r="L204" t="s">
        <v>430</v>
      </c>
      <c r="M204">
        <v>0</v>
      </c>
      <c r="N204">
        <v>0</v>
      </c>
      <c r="O204">
        <v>4</v>
      </c>
      <c r="P204">
        <f>IF(AND(E204="Resolved",D204=""),"Resolved with no time",IF(AND(E204="Open",D204&lt;&gt;""),"Open with a resolved time",IF(AND(D204&lt;&gt;"",D204&lt;B204),"Resolved before opened",IF(COUNTIF(Roster[agent_id],J204)=0,"Agent not on roster",""))))</f>
      </c>
      <c r="Q204" s="5">
        <f>IF(OR(D204="",B204=""),NA(),IF(D204&lt;B204,NA(),(D204-B204)*24))</f>
      </c>
      <c r="R204">
        <f>IF(P204&lt;&gt;"",NA(),IF(D204="",IF((AsOf-B204)*24&gt;O204,1,0),IF((D204-B204)*24&gt;O204,1,0)))</f>
      </c>
    </row>
    <row r="205" spans="1:18" x14ac:dyDescent="0.25">
      <c r="A205" t="s">
        <v>464</v>
      </c>
      <c r="B205" s="3">
        <v>46247.691666666666</v>
      </c>
      <c r="C205" s="3">
        <v>46247.7875</v>
      </c>
      <c r="D205" s="3">
        <v>46248.15</v>
      </c>
      <c r="E205" t="s">
        <v>68</v>
      </c>
      <c r="F205" t="s">
        <v>69</v>
      </c>
      <c r="G205" t="s">
        <v>33</v>
      </c>
      <c r="H205" t="s">
        <v>426</v>
      </c>
      <c r="I205" t="s">
        <v>38</v>
      </c>
      <c r="J205" t="s">
        <v>37</v>
      </c>
      <c r="K205" t="s">
        <v>465</v>
      </c>
      <c r="L205" t="s">
        <v>433</v>
      </c>
      <c r="M205">
        <v>1</v>
      </c>
      <c r="N205">
        <v>0</v>
      </c>
      <c r="O205">
        <v>4</v>
      </c>
      <c r="P205">
        <f>IF(AND(E205="Resolved",D205=""),"Resolved with no time",IF(AND(E205="Open",D205&lt;&gt;""),"Open with a resolved time",IF(AND(D205&lt;&gt;"",D205&lt;B205),"Resolved before opened",IF(COUNTIF(Roster[agent_id],J205)=0,"Agent not on roster",""))))</f>
      </c>
      <c r="Q205" s="5">
        <f>IF(OR(D205="",B205=""),NA(),IF(D205&lt;B205,NA(),(D205-B205)*24))</f>
      </c>
      <c r="R205">
        <f>IF(P205&lt;&gt;"",NA(),IF(D205="",IF((AsOf-B205)*24&gt;O205,1,0),IF((D205-B205)*24&gt;O205,1,0)))</f>
      </c>
    </row>
    <row r="206" spans="1:18" x14ac:dyDescent="0.25">
      <c r="A206" t="s">
        <v>466</v>
      </c>
      <c r="B206" s="3">
        <v>46253.60277777778</v>
      </c>
      <c r="C206" s="3">
        <v>46253.69861111111</v>
      </c>
      <c r="D206" s="3">
        <v>46253.97777777778</v>
      </c>
      <c r="E206" t="s">
        <v>68</v>
      </c>
      <c r="F206" t="s">
        <v>69</v>
      </c>
      <c r="G206" t="s">
        <v>27</v>
      </c>
      <c r="H206" t="s">
        <v>426</v>
      </c>
      <c r="I206" t="s">
        <v>38</v>
      </c>
      <c r="J206" t="s">
        <v>41</v>
      </c>
      <c r="K206" t="s">
        <v>467</v>
      </c>
      <c r="L206" t="s">
        <v>427</v>
      </c>
      <c r="M206">
        <v>0</v>
      </c>
      <c r="N206">
        <v>0</v>
      </c>
      <c r="O206">
        <v>4</v>
      </c>
      <c r="P206">
        <f>IF(AND(E206="Resolved",D206=""),"Resolved with no time",IF(AND(E206="Open",D206&lt;&gt;""),"Open with a resolved time",IF(AND(D206&lt;&gt;"",D206&lt;B206),"Resolved before opened",IF(COUNTIF(Roster[agent_id],J206)=0,"Agent not on roster",""))))</f>
      </c>
      <c r="Q206" s="5">
        <f>IF(OR(D206="",B206=""),NA(),IF(D206&lt;B206,NA(),(D206-B206)*24))</f>
      </c>
      <c r="R206">
        <f>IF(P206&lt;&gt;"",NA(),IF(D206="",IF((AsOf-B206)*24&gt;O206,1,0),IF((D206-B206)*24&gt;O206,1,0)))</f>
      </c>
    </row>
    <row r="207" spans="1:18" x14ac:dyDescent="0.25">
      <c r="A207" t="s">
        <v>468</v>
      </c>
      <c r="B207" s="3">
        <v>46254.64861111111</v>
      </c>
      <c r="C207" s="3">
        <v>46254.66527777778</v>
      </c>
      <c r="D207" s="3">
        <v>46254.73611111111</v>
      </c>
      <c r="E207" t="s">
        <v>68</v>
      </c>
      <c r="F207" t="s">
        <v>69</v>
      </c>
      <c r="G207" t="s">
        <v>33</v>
      </c>
      <c r="H207" t="s">
        <v>426</v>
      </c>
      <c r="I207" t="s">
        <v>38</v>
      </c>
      <c r="J207" t="s">
        <v>37</v>
      </c>
      <c r="K207" t="s">
        <v>469</v>
      </c>
      <c r="L207" t="s">
        <v>430</v>
      </c>
      <c r="M207">
        <v>0</v>
      </c>
      <c r="N207">
        <v>0</v>
      </c>
      <c r="O207">
        <v>4</v>
      </c>
      <c r="P207">
        <f>IF(AND(E207="Resolved",D207=""),"Resolved with no time",IF(AND(E207="Open",D207&lt;&gt;""),"Open with a resolved time",IF(AND(D207&lt;&gt;"",D207&lt;B207),"Resolved before opened",IF(COUNTIF(Roster[agent_id],J207)=0,"Agent not on roster",""))))</f>
      </c>
      <c r="Q207" s="5">
        <f>IF(OR(D207="",B207=""),NA(),IF(D207&lt;B207,NA(),(D207-B207)*24))</f>
      </c>
      <c r="R207">
        <f>IF(P207&lt;&gt;"",NA(),IF(D207="",IF((AsOf-B207)*24&gt;O207,1,0),IF((D207-B207)*24&gt;O207,1,0)))</f>
      </c>
    </row>
    <row r="208" spans="1:18" x14ac:dyDescent="0.25">
      <c r="A208" t="s">
        <v>470</v>
      </c>
      <c r="B208" s="3">
        <v>46255.666666666664</v>
      </c>
      <c r="C208" s="3">
        <v>46255.7625</v>
      </c>
      <c r="D208" s="3">
        <v>46256.125</v>
      </c>
      <c r="E208" t="s">
        <v>68</v>
      </c>
      <c r="F208" t="s">
        <v>69</v>
      </c>
      <c r="G208" t="s">
        <v>29</v>
      </c>
      <c r="H208" t="s">
        <v>426</v>
      </c>
      <c r="I208" t="s">
        <v>38</v>
      </c>
      <c r="J208" t="s">
        <v>42</v>
      </c>
      <c r="K208" t="s">
        <v>471</v>
      </c>
      <c r="L208" t="s">
        <v>433</v>
      </c>
      <c r="M208">
        <v>1</v>
      </c>
      <c r="N208">
        <v>0</v>
      </c>
      <c r="O208">
        <v>4</v>
      </c>
      <c r="P208">
        <f>IF(AND(E208="Resolved",D208=""),"Resolved with no time",IF(AND(E208="Open",D208&lt;&gt;""),"Open with a resolved time",IF(AND(D208&lt;&gt;"",D208&lt;B208),"Resolved before opened",IF(COUNTIF(Roster[agent_id],J208)=0,"Agent not on roster",""))))</f>
      </c>
      <c r="Q208" s="5">
        <f>IF(OR(D208="",B208=""),NA(),IF(D208&lt;B208,NA(),(D208-B208)*24))</f>
      </c>
      <c r="R208">
        <f>IF(P208&lt;&gt;"",NA(),IF(D208="",IF((AsOf-B208)*24&gt;O208,1,0),IF((D208-B208)*24&gt;O208,1,0)))</f>
      </c>
    </row>
    <row r="209" spans="1:18" x14ac:dyDescent="0.25">
      <c r="A209" t="s">
        <v>472</v>
      </c>
      <c r="B209" s="3">
        <v>46261.60555555556</v>
      </c>
      <c r="C209" s="3">
        <v>46261.70138888889</v>
      </c>
      <c r="D209" s="3">
        <v>46261.98055555556</v>
      </c>
      <c r="E209" t="s">
        <v>68</v>
      </c>
      <c r="F209" t="s">
        <v>69</v>
      </c>
      <c r="G209" t="s">
        <v>33</v>
      </c>
      <c r="H209" t="s">
        <v>426</v>
      </c>
      <c r="I209" t="s">
        <v>38</v>
      </c>
      <c r="J209" t="s">
        <v>37</v>
      </c>
      <c r="K209" t="s">
        <v>473</v>
      </c>
      <c r="L209" t="s">
        <v>427</v>
      </c>
      <c r="M209">
        <v>0</v>
      </c>
      <c r="N209">
        <v>0</v>
      </c>
      <c r="O209">
        <v>4</v>
      </c>
      <c r="P209">
        <f>IF(AND(E209="Resolved",D209=""),"Resolved with no time",IF(AND(E209="Open",D209&lt;&gt;""),"Open with a resolved time",IF(AND(D209&lt;&gt;"",D209&lt;B209),"Resolved before opened",IF(COUNTIF(Roster[agent_id],J209)=0,"Agent not on roster",""))))</f>
      </c>
      <c r="Q209" s="5">
        <f>IF(OR(D209="",B209=""),NA(),IF(D209&lt;B209,NA(),(D209-B209)*24))</f>
      </c>
      <c r="R209">
        <f>IF(P209&lt;&gt;"",NA(),IF(D209="",IF((AsOf-B209)*24&gt;O209,1,0),IF((D209-B209)*24&gt;O209,1,0)))</f>
      </c>
    </row>
    <row r="210" spans="1:18" x14ac:dyDescent="0.25">
      <c r="A210" t="s">
        <v>474</v>
      </c>
      <c r="B210" s="3">
        <v>46262.65138888889</v>
      </c>
      <c r="C210" s="3">
        <v>46262.66805555556</v>
      </c>
      <c r="D210" s="3">
        <v>46262.73888888889</v>
      </c>
      <c r="E210" t="s">
        <v>68</v>
      </c>
      <c r="F210" t="s">
        <v>69</v>
      </c>
      <c r="G210" t="s">
        <v>29</v>
      </c>
      <c r="H210" t="s">
        <v>426</v>
      </c>
      <c r="I210" t="s">
        <v>38</v>
      </c>
      <c r="J210" t="s">
        <v>42</v>
      </c>
      <c r="K210" t="s">
        <v>374</v>
      </c>
      <c r="L210" t="s">
        <v>430</v>
      </c>
      <c r="M210">
        <v>0</v>
      </c>
      <c r="N210">
        <v>0</v>
      </c>
      <c r="O210">
        <v>4</v>
      </c>
      <c r="P210">
        <f>IF(AND(E210="Resolved",D210=""),"Resolved with no time",IF(AND(E210="Open",D210&lt;&gt;""),"Open with a resolved time",IF(AND(D210&lt;&gt;"",D210&lt;B210),"Resolved before opened",IF(COUNTIF(Roster[agent_id],J210)=0,"Agent not on roster",""))))</f>
      </c>
      <c r="Q210" s="5">
        <f>IF(OR(D210="",B210=""),NA(),IF(D210&lt;B210,NA(),(D210-B210)*24))</f>
      </c>
      <c r="R210">
        <f>IF(P210&lt;&gt;"",NA(),IF(D210="",IF((AsOf-B210)*24&gt;O210,1,0),IF((D210-B210)*24&gt;O210,1,0)))</f>
      </c>
    </row>
    <row r="211" spans="1:18" x14ac:dyDescent="0.25">
      <c r="A211" t="s">
        <v>475</v>
      </c>
      <c r="B211" s="3">
        <v>46258.669444444444</v>
      </c>
      <c r="C211" s="3">
        <v>46258.76527777778</v>
      </c>
      <c r="D211" s="3">
        <v>46259.12777777778</v>
      </c>
      <c r="E211" t="s">
        <v>68</v>
      </c>
      <c r="F211" t="s">
        <v>69</v>
      </c>
      <c r="G211" t="s">
        <v>35</v>
      </c>
      <c r="H211" t="s">
        <v>426</v>
      </c>
      <c r="I211" t="s">
        <v>38</v>
      </c>
      <c r="J211" t="s">
        <v>39</v>
      </c>
      <c r="K211" t="s">
        <v>476</v>
      </c>
      <c r="L211" t="s">
        <v>433</v>
      </c>
      <c r="M211">
        <v>1</v>
      </c>
      <c r="N211">
        <v>0</v>
      </c>
      <c r="O211">
        <v>4</v>
      </c>
      <c r="P211">
        <f>IF(AND(E211="Resolved",D211=""),"Resolved with no time",IF(AND(E211="Open",D211&lt;&gt;""),"Open with a resolved time",IF(AND(D211&lt;&gt;"",D211&lt;B211),"Resolved before opened",IF(COUNTIF(Roster[agent_id],J211)=0,"Agent not on roster",""))))</f>
      </c>
      <c r="Q211" s="5">
        <f>IF(OR(D211="",B211=""),NA(),IF(D211&lt;B211,NA(),(D211-B211)*24))</f>
      </c>
      <c r="R211">
        <f>IF(P211&lt;&gt;"",NA(),IF(D211="",IF((AsOf-B211)*24&gt;O211,1,0),IF((D211-B211)*24&gt;O211,1,0)))</f>
      </c>
    </row>
    <row r="212" spans="1:18" x14ac:dyDescent="0.25">
      <c r="A212" t="s">
        <v>477</v>
      </c>
      <c r="B212" s="3">
        <v>46269.60833333333</v>
      </c>
      <c r="C212" s="3">
        <v>46269.70416666667</v>
      </c>
      <c r="D212" s="3">
        <v>46269.98333333333</v>
      </c>
      <c r="E212" t="s">
        <v>68</v>
      </c>
      <c r="F212" t="s">
        <v>69</v>
      </c>
      <c r="G212" t="s">
        <v>29</v>
      </c>
      <c r="H212" t="s">
        <v>426</v>
      </c>
      <c r="I212" t="s">
        <v>38</v>
      </c>
      <c r="J212" t="s">
        <v>42</v>
      </c>
      <c r="K212" t="s">
        <v>478</v>
      </c>
      <c r="L212" t="s">
        <v>427</v>
      </c>
      <c r="M212">
        <v>0</v>
      </c>
      <c r="N212">
        <v>0</v>
      </c>
      <c r="O212">
        <v>4</v>
      </c>
      <c r="P212">
        <f>IF(AND(E212="Resolved",D212=""),"Resolved with no time",IF(AND(E212="Open",D212&lt;&gt;""),"Open with a resolved time",IF(AND(D212&lt;&gt;"",D212&lt;B212),"Resolved before opened",IF(COUNTIF(Roster[agent_id],J212)=0,"Agent not on roster",""))))</f>
      </c>
      <c r="Q212" s="5">
        <f>IF(OR(D212="",B212=""),NA(),IF(D212&lt;B212,NA(),(D212-B212)*24))</f>
      </c>
      <c r="R212">
        <f>IF(P212&lt;&gt;"",NA(),IF(D212="",IF((AsOf-B212)*24&gt;O212,1,0),IF((D212-B212)*24&gt;O212,1,0)))</f>
      </c>
    </row>
    <row r="213" spans="1:18" x14ac:dyDescent="0.25">
      <c r="A213" t="s">
        <v>479</v>
      </c>
      <c r="B213" s="3">
        <v>46265.626388888886</v>
      </c>
      <c r="C213" s="3">
        <v>46265.643055555556</v>
      </c>
      <c r="D213" s="3">
        <v>46265.71388888889</v>
      </c>
      <c r="E213" t="s">
        <v>68</v>
      </c>
      <c r="F213" t="s">
        <v>69</v>
      </c>
      <c r="G213" t="s">
        <v>35</v>
      </c>
      <c r="H213" t="s">
        <v>426</v>
      </c>
      <c r="I213" t="s">
        <v>38</v>
      </c>
      <c r="J213" t="s">
        <v>39</v>
      </c>
      <c r="K213" t="s">
        <v>480</v>
      </c>
      <c r="L213" t="s">
        <v>430</v>
      </c>
      <c r="M213">
        <v>0</v>
      </c>
      <c r="N213">
        <v>0</v>
      </c>
      <c r="O213">
        <v>4</v>
      </c>
      <c r="P213">
        <f>IF(AND(E213="Resolved",D213=""),"Resolved with no time",IF(AND(E213="Open",D213&lt;&gt;""),"Open with a resolved time",IF(AND(D213&lt;&gt;"",D213&lt;B213),"Resolved before opened",IF(COUNTIF(Roster[agent_id],J213)=0,"Agent not on roster",""))))</f>
      </c>
      <c r="Q213" s="5">
        <f>IF(OR(D213="",B213=""),NA(),IF(D213&lt;B213,NA(),(D213-B213)*24))</f>
      </c>
      <c r="R213">
        <f>IF(P213&lt;&gt;"",NA(),IF(D213="",IF((AsOf-B213)*24&gt;O213,1,0),IF((D213-B213)*24&gt;O213,1,0)))</f>
      </c>
    </row>
    <row r="214" spans="1:18" x14ac:dyDescent="0.25">
      <c r="A214" t="s">
        <v>481</v>
      </c>
      <c r="B214" s="3">
        <v>46266.67222222222</v>
      </c>
      <c r="C214" s="3">
        <v>46266.768055555556</v>
      </c>
      <c r="D214" s="3">
        <v>46267.13055555556</v>
      </c>
      <c r="E214" t="s">
        <v>68</v>
      </c>
      <c r="F214" t="s">
        <v>69</v>
      </c>
      <c r="G214" t="s">
        <v>27</v>
      </c>
      <c r="H214" t="s">
        <v>426</v>
      </c>
      <c r="I214" t="s">
        <v>38</v>
      </c>
      <c r="J214" t="s">
        <v>40</v>
      </c>
      <c r="K214" t="s">
        <v>482</v>
      </c>
      <c r="L214" t="s">
        <v>433</v>
      </c>
      <c r="M214">
        <v>1</v>
      </c>
      <c r="N214">
        <v>0</v>
      </c>
      <c r="O214">
        <v>4</v>
      </c>
      <c r="P214">
        <f>IF(AND(E214="Resolved",D214=""),"Resolved with no time",IF(AND(E214="Open",D214&lt;&gt;""),"Open with a resolved time",IF(AND(D214&lt;&gt;"",D214&lt;B214),"Resolved before opened",IF(COUNTIF(Roster[agent_id],J214)=0,"Agent not on roster",""))))</f>
      </c>
      <c r="Q214" s="5">
        <f>IF(OR(D214="",B214=""),NA(),IF(D214&lt;B214,NA(),(D214-B214)*24))</f>
      </c>
      <c r="R214">
        <f>IF(P214&lt;&gt;"",NA(),IF(D214="",IF((AsOf-B214)*24&gt;O214,1,0),IF((D214-B214)*24&gt;O214,1,0)))</f>
      </c>
    </row>
    <row r="215" spans="1:18" x14ac:dyDescent="0.25">
      <c r="A215" t="s">
        <v>483</v>
      </c>
      <c r="B215" s="3">
        <v>46272.583333333336</v>
      </c>
      <c r="C215" s="3">
        <v>46272.67916666667</v>
      </c>
      <c r="D215" s="3">
        <v>46272.958333333336</v>
      </c>
      <c r="E215" t="s">
        <v>68</v>
      </c>
      <c r="F215" t="s">
        <v>69</v>
      </c>
      <c r="G215" t="s">
        <v>35</v>
      </c>
      <c r="H215" t="s">
        <v>426</v>
      </c>
      <c r="I215" t="s">
        <v>38</v>
      </c>
      <c r="J215" t="s">
        <v>39</v>
      </c>
      <c r="K215" t="s">
        <v>484</v>
      </c>
      <c r="L215" t="s">
        <v>427</v>
      </c>
      <c r="M215">
        <v>0</v>
      </c>
      <c r="N215">
        <v>0</v>
      </c>
      <c r="O215">
        <v>4</v>
      </c>
      <c r="P215">
        <f>IF(AND(E215="Resolved",D215=""),"Resolved with no time",IF(AND(E215="Open",D215&lt;&gt;""),"Open with a resolved time",IF(AND(D215&lt;&gt;"",D215&lt;B215),"Resolved before opened",IF(COUNTIF(Roster[agent_id],J215)=0,"Agent not on roster",""))))</f>
      </c>
      <c r="Q215" s="5">
        <f>IF(OR(D215="",B215=""),NA(),IF(D215&lt;B215,NA(),(D215-B215)*24))</f>
      </c>
      <c r="R215">
        <f>IF(P215&lt;&gt;"",NA(),IF(D215="",IF((AsOf-B215)*24&gt;O215,1,0),IF((D215-B215)*24&gt;O215,1,0)))</f>
      </c>
    </row>
    <row r="216" spans="1:18" x14ac:dyDescent="0.25">
      <c r="A216" t="s">
        <v>485</v>
      </c>
      <c r="B216" s="3">
        <v>46273.629166666666</v>
      </c>
      <c r="C216" s="3">
        <v>46273.725</v>
      </c>
      <c r="D216" s="3">
        <v>46274.04583333333</v>
      </c>
      <c r="E216" t="s">
        <v>68</v>
      </c>
      <c r="F216" t="s">
        <v>69</v>
      </c>
      <c r="G216" t="s">
        <v>27</v>
      </c>
      <c r="H216" t="s">
        <v>426</v>
      </c>
      <c r="I216" t="s">
        <v>38</v>
      </c>
      <c r="J216" t="s">
        <v>40</v>
      </c>
      <c r="K216" t="s">
        <v>486</v>
      </c>
      <c r="L216" t="s">
        <v>430</v>
      </c>
      <c r="M216">
        <v>0</v>
      </c>
      <c r="N216">
        <v>0</v>
      </c>
      <c r="O216">
        <v>4</v>
      </c>
      <c r="P216">
        <f>IF(AND(E216="Resolved",D216=""),"Resolved with no time",IF(AND(E216="Open",D216&lt;&gt;""),"Open with a resolved time",IF(AND(D216&lt;&gt;"",D216&lt;B216),"Resolved before opened",IF(COUNTIF(Roster[agent_id],J216)=0,"Agent not on roster",""))))</f>
      </c>
      <c r="Q216" s="5">
        <f>IF(OR(D216="",B216=""),NA(),IF(D216&lt;B216,NA(),(D216-B216)*24))</f>
      </c>
      <c r="R216">
        <f>IF(P216&lt;&gt;"",NA(),IF(D216="",IF((AsOf-B216)*24&gt;O216,1,0),IF((D216-B216)*24&gt;O216,1,0)))</f>
      </c>
    </row>
    <row r="217" spans="1:18" x14ac:dyDescent="0.25">
      <c r="A217" t="s">
        <v>487</v>
      </c>
      <c r="B217" s="3">
        <v>46274.675</v>
      </c>
      <c r="C217" s="3">
        <v>46274.770833333336</v>
      </c>
      <c r="D217" s="3">
        <v>46275.13333333333</v>
      </c>
      <c r="E217" t="s">
        <v>68</v>
      </c>
      <c r="F217" t="s">
        <v>69</v>
      </c>
      <c r="G217" t="s">
        <v>33</v>
      </c>
      <c r="H217" t="s">
        <v>426</v>
      </c>
      <c r="I217" t="s">
        <v>38</v>
      </c>
      <c r="J217" t="s">
        <v>41</v>
      </c>
      <c r="K217" t="s">
        <v>488</v>
      </c>
      <c r="L217" t="s">
        <v>433</v>
      </c>
      <c r="M217">
        <v>1</v>
      </c>
      <c r="N217">
        <v>0</v>
      </c>
      <c r="O217">
        <v>4</v>
      </c>
      <c r="P217">
        <f>IF(AND(E217="Resolved",D217=""),"Resolved with no time",IF(AND(E217="Open",D217&lt;&gt;""),"Open with a resolved time",IF(AND(D217&lt;&gt;"",D217&lt;B217),"Resolved before opened",IF(COUNTIF(Roster[agent_id],J217)=0,"Agent not on roster",""))))</f>
      </c>
      <c r="Q217" s="5">
        <f>IF(OR(D217="",B217=""),NA(),IF(D217&lt;B217,NA(),(D217-B217)*24))</f>
      </c>
      <c r="R217">
        <f>IF(P217&lt;&gt;"",NA(),IF(D217="",IF((AsOf-B217)*24&gt;O217,1,0),IF((D217-B217)*24&gt;O217,1,0)))</f>
      </c>
    </row>
    <row r="218" spans="1:18" x14ac:dyDescent="0.25">
      <c r="A218" t="s">
        <v>489</v>
      </c>
      <c r="B218" s="3">
        <v>46280.58611111111</v>
      </c>
      <c r="C218" s="3">
        <v>46280.68194444444</v>
      </c>
      <c r="D218" s="3">
        <v>46280.96111111111</v>
      </c>
      <c r="E218" t="s">
        <v>68</v>
      </c>
      <c r="F218" t="s">
        <v>69</v>
      </c>
      <c r="G218" t="s">
        <v>27</v>
      </c>
      <c r="H218" t="s">
        <v>426</v>
      </c>
      <c r="I218" t="s">
        <v>38</v>
      </c>
      <c r="J218" t="s">
        <v>40</v>
      </c>
      <c r="K218" t="s">
        <v>137</v>
      </c>
      <c r="L218" t="s">
        <v>427</v>
      </c>
      <c r="M218">
        <v>0</v>
      </c>
      <c r="N218">
        <v>0</v>
      </c>
      <c r="O218">
        <v>4</v>
      </c>
      <c r="P218">
        <f>IF(AND(E218="Resolved",D218=""),"Resolved with no time",IF(AND(E218="Open",D218&lt;&gt;""),"Open with a resolved time",IF(AND(D218&lt;&gt;"",D218&lt;B218),"Resolved before opened",IF(COUNTIF(Roster[agent_id],J218)=0,"Agent not on roster",""))))</f>
      </c>
      <c r="Q218" s="5">
        <f>IF(OR(D218="",B218=""),NA(),IF(D218&lt;B218,NA(),(D218-B218)*24))</f>
      </c>
      <c r="R218">
        <f>IF(P218&lt;&gt;"",NA(),IF(D218="",IF((AsOf-B218)*24&gt;O218,1,0),IF((D218-B218)*24&gt;O218,1,0)))</f>
      </c>
    </row>
    <row r="219" spans="1:18" x14ac:dyDescent="0.25">
      <c r="A219" t="s">
        <v>490</v>
      </c>
      <c r="B219" s="3">
        <v>46281.631944444445</v>
      </c>
      <c r="C219" s="3">
        <v>46281.64861111111</v>
      </c>
      <c r="D219" s="3">
        <v>46281.71944444445</v>
      </c>
      <c r="E219" t="s">
        <v>68</v>
      </c>
      <c r="F219" t="s">
        <v>69</v>
      </c>
      <c r="G219" t="s">
        <v>33</v>
      </c>
      <c r="H219" t="s">
        <v>426</v>
      </c>
      <c r="I219" t="s">
        <v>38</v>
      </c>
      <c r="J219" t="s">
        <v>41</v>
      </c>
      <c r="K219" t="s">
        <v>491</v>
      </c>
      <c r="L219" t="s">
        <v>430</v>
      </c>
      <c r="M219">
        <v>0</v>
      </c>
      <c r="N219">
        <v>0</v>
      </c>
      <c r="O219">
        <v>4</v>
      </c>
      <c r="P219">
        <f>IF(AND(E219="Resolved",D219=""),"Resolved with no time",IF(AND(E219="Open",D219&lt;&gt;""),"Open with a resolved time",IF(AND(D219&lt;&gt;"",D219&lt;B219),"Resolved before opened",IF(COUNTIF(Roster[agent_id],J219)=0,"Agent not on roster",""))))</f>
      </c>
      <c r="Q219" s="5">
        <f>IF(OR(D219="",B219=""),NA(),IF(D219&lt;B219,NA(),(D219-B219)*24))</f>
      </c>
      <c r="R219">
        <f>IF(P219&lt;&gt;"",NA(),IF(D219="",IF((AsOf-B219)*24&gt;O219,1,0),IF((D219-B219)*24&gt;O219,1,0)))</f>
      </c>
    </row>
    <row r="220" spans="1:18" x14ac:dyDescent="0.25">
      <c r="A220" t="s">
        <v>492</v>
      </c>
      <c r="B220" s="3">
        <v>46282.677777777775</v>
      </c>
      <c r="C220" s="3">
        <v>46282.77361111111</v>
      </c>
      <c r="D220" s="3">
        <v>46283.13611111111</v>
      </c>
      <c r="E220" t="s">
        <v>68</v>
      </c>
      <c r="F220" t="s">
        <v>69</v>
      </c>
      <c r="G220" t="s">
        <v>29</v>
      </c>
      <c r="H220" t="s">
        <v>426</v>
      </c>
      <c r="I220" t="s">
        <v>38</v>
      </c>
      <c r="J220" t="s">
        <v>37</v>
      </c>
      <c r="K220" t="s">
        <v>493</v>
      </c>
      <c r="L220" t="s">
        <v>433</v>
      </c>
      <c r="M220">
        <v>1</v>
      </c>
      <c r="N220">
        <v>0</v>
      </c>
      <c r="O220">
        <v>4</v>
      </c>
      <c r="P220">
        <f>IF(AND(E220="Resolved",D220=""),"Resolved with no time",IF(AND(E220="Open",D220&lt;&gt;""),"Open with a resolved time",IF(AND(D220&lt;&gt;"",D220&lt;B220),"Resolved before opened",IF(COUNTIF(Roster[agent_id],J220)=0,"Agent not on roster",""))))</f>
      </c>
      <c r="Q220" s="5">
        <f>IF(OR(D220="",B220=""),NA(),IF(D220&lt;B220,NA(),(D220-B220)*24))</f>
      </c>
      <c r="R220">
        <f>IF(P220&lt;&gt;"",NA(),IF(D220="",IF((AsOf-B220)*24&gt;O220,1,0),IF((D220-B220)*24&gt;O220,1,0)))</f>
      </c>
    </row>
    <row r="221" spans="1:18" x14ac:dyDescent="0.25">
      <c r="A221" t="s">
        <v>494</v>
      </c>
      <c r="B221" s="3">
        <v>46288.58888888889</v>
      </c>
      <c r="C221" s="3">
        <v>46288.68472222222</v>
      </c>
      <c r="D221" s="3">
        <v>46288.96388888889</v>
      </c>
      <c r="E221" t="s">
        <v>68</v>
      </c>
      <c r="F221" t="s">
        <v>69</v>
      </c>
      <c r="G221" t="s">
        <v>33</v>
      </c>
      <c r="H221" t="s">
        <v>426</v>
      </c>
      <c r="I221" t="s">
        <v>38</v>
      </c>
      <c r="J221" t="s">
        <v>41</v>
      </c>
      <c r="K221" t="s">
        <v>495</v>
      </c>
      <c r="L221" t="s">
        <v>427</v>
      </c>
      <c r="M221">
        <v>0</v>
      </c>
      <c r="N221">
        <v>0</v>
      </c>
      <c r="O221">
        <v>4</v>
      </c>
      <c r="P221">
        <f>IF(AND(E221="Resolved",D221=""),"Resolved with no time",IF(AND(E221="Open",D221&lt;&gt;""),"Open with a resolved time",IF(AND(D221&lt;&gt;"",D221&lt;B221),"Resolved before opened",IF(COUNTIF(Roster[agent_id],J221)=0,"Agent not on roster",""))))</f>
      </c>
      <c r="Q221" s="5">
        <f>IF(OR(D221="",B221=""),NA(),IF(D221&lt;B221,NA(),(D221-B221)*24))</f>
      </c>
      <c r="R221">
        <f>IF(P221&lt;&gt;"",NA(),IF(D221="",IF((AsOf-B221)*24&gt;O221,1,0),IF((D221-B221)*24&gt;O221,1,0)))</f>
      </c>
    </row>
    <row r="222" spans="1:18" x14ac:dyDescent="0.25">
      <c r="A222" t="s">
        <v>496</v>
      </c>
      <c r="B222" s="3">
        <v>46289.634722222225</v>
      </c>
      <c r="C222" s="3">
        <v>46289.65138888889</v>
      </c>
      <c r="D222" s="3">
        <v>46289.72222222222</v>
      </c>
      <c r="E222" t="s">
        <v>68</v>
      </c>
      <c r="F222" t="s">
        <v>69</v>
      </c>
      <c r="G222" t="s">
        <v>29</v>
      </c>
      <c r="H222" t="s">
        <v>426</v>
      </c>
      <c r="I222" t="s">
        <v>38</v>
      </c>
      <c r="J222" t="s">
        <v>37</v>
      </c>
      <c r="K222" t="s">
        <v>123</v>
      </c>
      <c r="L222" t="s">
        <v>430</v>
      </c>
      <c r="M222">
        <v>0</v>
      </c>
      <c r="N222">
        <v>0</v>
      </c>
      <c r="O222">
        <v>4</v>
      </c>
      <c r="P222">
        <f>IF(AND(E222="Resolved",D222=""),"Resolved with no time",IF(AND(E222="Open",D222&lt;&gt;""),"Open with a resolved time",IF(AND(D222&lt;&gt;"",D222&lt;B222),"Resolved before opened",IF(COUNTIF(Roster[agent_id],J222)=0,"Agent not on roster",""))))</f>
      </c>
      <c r="Q222" s="5">
        <f>IF(OR(D222="",B222=""),NA(),IF(D222&lt;B222,NA(),(D222-B222)*24))</f>
      </c>
      <c r="R222">
        <f>IF(P222&lt;&gt;"",NA(),IF(D222="",IF((AsOf-B222)*24&gt;O222,1,0),IF((D222-B222)*24&gt;O222,1,0)))</f>
      </c>
    </row>
    <row r="223" spans="1:18" x14ac:dyDescent="0.25">
      <c r="A223" t="s">
        <v>497</v>
      </c>
      <c r="B223" s="3">
        <v>46290.680555555555</v>
      </c>
      <c r="C223" s="3">
        <v>46290.77638888889</v>
      </c>
      <c r="D223" s="3">
        <v>46291.13888888889</v>
      </c>
      <c r="E223" t="s">
        <v>68</v>
      </c>
      <c r="F223" t="s">
        <v>69</v>
      </c>
      <c r="G223" t="s">
        <v>35</v>
      </c>
      <c r="H223" t="s">
        <v>426</v>
      </c>
      <c r="I223" t="s">
        <v>38</v>
      </c>
      <c r="J223" t="s">
        <v>42</v>
      </c>
      <c r="K223" t="s">
        <v>498</v>
      </c>
      <c r="L223" t="s">
        <v>433</v>
      </c>
      <c r="M223">
        <v>1</v>
      </c>
      <c r="N223">
        <v>0</v>
      </c>
      <c r="O223">
        <v>4</v>
      </c>
      <c r="P223">
        <f>IF(AND(E223="Resolved",D223=""),"Resolved with no time",IF(AND(E223="Open",D223&lt;&gt;""),"Open with a resolved time",IF(AND(D223&lt;&gt;"",D223&lt;B223),"Resolved before opened",IF(COUNTIF(Roster[agent_id],J223)=0,"Agent not on roster",""))))</f>
      </c>
      <c r="Q223" s="5">
        <f>IF(OR(D223="",B223=""),NA(),IF(D223&lt;B223,NA(),(D223-B223)*24))</f>
      </c>
      <c r="R223">
        <f>IF(P223&lt;&gt;"",NA(),IF(D223="",IF((AsOf-B223)*24&gt;O223,1,0),IF((D223-B223)*24&gt;O223,1,0)))</f>
      </c>
    </row>
    <row r="224" spans="1:18" x14ac:dyDescent="0.25">
      <c r="A224" t="s">
        <v>499</v>
      </c>
      <c r="B224" s="3">
        <v>46294.631944444445</v>
      </c>
      <c r="C224" s="3">
        <v>46294.73611111111</v>
      </c>
      <c r="D224" s="3"/>
      <c r="E224" t="s">
        <v>315</v>
      </c>
      <c r="F224" t="s">
        <v>69</v>
      </c>
      <c r="G224" t="s">
        <v>33</v>
      </c>
      <c r="H224" t="s">
        <v>426</v>
      </c>
      <c r="I224" t="s">
        <v>38</v>
      </c>
      <c r="J224" t="s">
        <v>39</v>
      </c>
      <c r="K224" t="s">
        <v>486</v>
      </c>
      <c r="L224" t="s">
        <v>427</v>
      </c>
      <c r="M224">
        <v>0</v>
      </c>
      <c r="N224">
        <v>0</v>
      </c>
      <c r="O224">
        <v>4</v>
      </c>
      <c r="P224">
        <f>IF(AND(E224="Resolved",D224=""),"Resolved with no time",IF(AND(E224="Open",D224&lt;&gt;""),"Open with a resolved time",IF(AND(D224&lt;&gt;"",D224&lt;B224),"Resolved before opened",IF(COUNTIF(Roster[agent_id],J224)=0,"Agent not on roster",""))))</f>
      </c>
      <c r="Q224" s="5">
        <f>IF(OR(D224="",B224=""),NA(),IF(D224&lt;B224,NA(),(D224-B224)*24))</f>
      </c>
      <c r="R224">
        <f>IF(P224&lt;&gt;"",NA(),IF(D224="",IF((AsOf-B224)*24&gt;O224,1,0),IF((D224-B224)*24&gt;O224,1,0)))</f>
      </c>
    </row>
    <row r="225" spans="1:18" x14ac:dyDescent="0.25">
      <c r="A225" t="s">
        <v>500</v>
      </c>
      <c r="B225" s="3">
        <v>46294.67847222222</v>
      </c>
      <c r="C225" s="3">
        <v>46294.782638888886</v>
      </c>
      <c r="D225" s="3"/>
      <c r="E225" t="s">
        <v>315</v>
      </c>
      <c r="F225" t="s">
        <v>69</v>
      </c>
      <c r="G225" t="s">
        <v>29</v>
      </c>
      <c r="H225" t="s">
        <v>426</v>
      </c>
      <c r="I225" t="s">
        <v>38</v>
      </c>
      <c r="J225" t="s">
        <v>40</v>
      </c>
      <c r="K225" t="s">
        <v>501</v>
      </c>
      <c r="L225" t="s">
        <v>427</v>
      </c>
      <c r="M225">
        <v>0</v>
      </c>
      <c r="N225">
        <v>0</v>
      </c>
      <c r="O225">
        <v>4</v>
      </c>
      <c r="P225">
        <f>IF(AND(E225="Resolved",D225=""),"Resolved with no time",IF(AND(E225="Open",D225&lt;&gt;""),"Open with a resolved time",IF(AND(D225&lt;&gt;"",D225&lt;B225),"Resolved before opened",IF(COUNTIF(Roster[agent_id],J225)=0,"Agent not on roster",""))))</f>
      </c>
      <c r="Q225" s="5">
        <f>IF(OR(D225="",B225=""),NA(),IF(D225&lt;B225,NA(),(D225-B225)*24))</f>
      </c>
      <c r="R225">
        <f>IF(P225&lt;&gt;"",NA(),IF(D225="",IF((AsOf-B225)*24&gt;O225,1,0),IF((D225-B225)*24&gt;O225,1,0)))</f>
      </c>
    </row>
    <row r="226" spans="1:18" x14ac:dyDescent="0.25">
      <c r="A226" t="s">
        <v>502</v>
      </c>
      <c r="B226" s="3">
        <v>46294.64166666667</v>
      </c>
      <c r="C226" s="3">
        <v>46294.745833333334</v>
      </c>
      <c r="D226" s="3"/>
      <c r="E226" t="s">
        <v>315</v>
      </c>
      <c r="F226" t="s">
        <v>69</v>
      </c>
      <c r="G226" t="s">
        <v>35</v>
      </c>
      <c r="H226" t="s">
        <v>426</v>
      </c>
      <c r="I226" t="s">
        <v>38</v>
      </c>
      <c r="J226" t="s">
        <v>42</v>
      </c>
      <c r="K226" t="s">
        <v>503</v>
      </c>
      <c r="L226" t="s">
        <v>427</v>
      </c>
      <c r="M226">
        <v>0</v>
      </c>
      <c r="N226">
        <v>0</v>
      </c>
      <c r="O226">
        <v>4</v>
      </c>
      <c r="P226">
        <f>IF(AND(E226="Resolved",D226=""),"Resolved with no time",IF(AND(E226="Open",D226&lt;&gt;""),"Open with a resolved time",IF(AND(D226&lt;&gt;"",D226&lt;B226),"Resolved before opened",IF(COUNTIF(Roster[agent_id],J226)=0,"Agent not on roster",""))))</f>
      </c>
      <c r="Q226" s="5">
        <f>IF(OR(D226="",B226=""),NA(),IF(D226&lt;B226,NA(),(D226-B226)*24))</f>
      </c>
      <c r="R226">
        <f>IF(P226&lt;&gt;"",NA(),IF(D226="",IF((AsOf-B226)*24&gt;O226,1,0),IF((D226-B226)*24&gt;O226,1,0)))</f>
      </c>
    </row>
    <row r="227" spans="1:18" x14ac:dyDescent="0.25">
      <c r="A227" t="s">
        <v>504</v>
      </c>
      <c r="B227" s="3">
        <v>46204.375</v>
      </c>
      <c r="C227" s="3">
        <v>46204.425</v>
      </c>
      <c r="D227" s="3">
        <v>46204.604166666664</v>
      </c>
      <c r="E227" t="s">
        <v>68</v>
      </c>
      <c r="F227" t="s">
        <v>85</v>
      </c>
      <c r="G227" t="s">
        <v>33</v>
      </c>
      <c r="H227" t="s">
        <v>426</v>
      </c>
      <c r="I227" t="s">
        <v>45</v>
      </c>
      <c r="J227" t="s">
        <v>44</v>
      </c>
      <c r="K227" t="s">
        <v>505</v>
      </c>
      <c r="L227" t="s">
        <v>506</v>
      </c>
      <c r="M227">
        <v>0</v>
      </c>
      <c r="N227">
        <v>0</v>
      </c>
      <c r="O227">
        <v>4</v>
      </c>
      <c r="P227">
        <f>IF(AND(E227="Resolved",D227=""),"Resolved with no time",IF(AND(E227="Open",D227&lt;&gt;""),"Open with a resolved time",IF(AND(D227&lt;&gt;"",D227&lt;B227),"Resolved before opened",IF(COUNTIF(Roster[agent_id],J227)=0,"Agent not on roster",""))))</f>
      </c>
      <c r="Q227" s="5">
        <f>IF(OR(D227="",B227=""),NA(),IF(D227&lt;B227,NA(),(D227-B227)*24))</f>
      </c>
      <c r="R227">
        <f>IF(P227&lt;&gt;"",NA(),IF(D227="",IF((AsOf-B227)*24&gt;O227,1,0),IF((D227-B227)*24&gt;O227,1,0)))</f>
      </c>
    </row>
    <row r="228" spans="1:18" x14ac:dyDescent="0.25">
      <c r="A228" t="s">
        <v>507</v>
      </c>
      <c r="B228" s="3">
        <v>46205.50555555556</v>
      </c>
      <c r="C228" s="3">
        <v>46205.51597222222</v>
      </c>
      <c r="D228" s="3">
        <v>46205.56805555556</v>
      </c>
      <c r="E228" t="s">
        <v>68</v>
      </c>
      <c r="F228" t="s">
        <v>85</v>
      </c>
      <c r="G228" t="s">
        <v>29</v>
      </c>
      <c r="H228" t="s">
        <v>426</v>
      </c>
      <c r="I228" t="s">
        <v>45</v>
      </c>
      <c r="J228" t="s">
        <v>46</v>
      </c>
      <c r="K228" t="s">
        <v>145</v>
      </c>
      <c r="L228" t="s">
        <v>508</v>
      </c>
      <c r="M228">
        <v>0</v>
      </c>
      <c r="N228">
        <v>0</v>
      </c>
      <c r="O228">
        <v>4</v>
      </c>
      <c r="P228">
        <f>IF(AND(E228="Resolved",D228=""),"Resolved with no time",IF(AND(E228="Open",D228&lt;&gt;""),"Open with a resolved time",IF(AND(D228&lt;&gt;"",D228&lt;B228),"Resolved before opened",IF(COUNTIF(Roster[agent_id],J228)=0,"Agent not on roster",""))))</f>
      </c>
      <c r="Q228" s="5">
        <f>IF(OR(D228="",B228=""),NA(),IF(D228&lt;B228,NA(),(D228-B228)*24))</f>
      </c>
      <c r="R228">
        <f>IF(P228&lt;&gt;"",NA(),IF(D228="",IF((AsOf-B228)*24&gt;O228,1,0),IF((D228-B228)*24&gt;O228,1,0)))</f>
      </c>
    </row>
    <row r="229" spans="1:18" x14ac:dyDescent="0.25">
      <c r="A229" t="s">
        <v>509</v>
      </c>
      <c r="B229" s="3">
        <v>46211.38611111111</v>
      </c>
      <c r="C229" s="3">
        <v>46211.396527777775</v>
      </c>
      <c r="D229" s="3">
        <v>46211.44861111111</v>
      </c>
      <c r="E229" t="s">
        <v>68</v>
      </c>
      <c r="F229" t="s">
        <v>85</v>
      </c>
      <c r="G229" t="s">
        <v>35</v>
      </c>
      <c r="H229" t="s">
        <v>426</v>
      </c>
      <c r="I229" t="s">
        <v>45</v>
      </c>
      <c r="J229" t="s">
        <v>47</v>
      </c>
      <c r="K229" t="s">
        <v>334</v>
      </c>
      <c r="L229" t="s">
        <v>510</v>
      </c>
      <c r="M229">
        <v>0</v>
      </c>
      <c r="N229">
        <v>0</v>
      </c>
      <c r="O229">
        <v>4</v>
      </c>
      <c r="P229">
        <f>IF(AND(E229="Resolved",D229=""),"Resolved with no time",IF(AND(E229="Open",D229&lt;&gt;""),"Open with a resolved time",IF(AND(D229&lt;&gt;"",D229&lt;B229),"Resolved before opened",IF(COUNTIF(Roster[agent_id],J229)=0,"Agent not on roster",""))))</f>
      </c>
      <c r="Q229" s="5">
        <f>IF(OR(D229="",B229=""),NA(),IF(D229&lt;B229,NA(),(D229-B229)*24))</f>
      </c>
      <c r="R229">
        <f>IF(P229&lt;&gt;"",NA(),IF(D229="",IF((AsOf-B229)*24&gt;O229,1,0),IF((D229-B229)*24&gt;O229,1,0)))</f>
      </c>
    </row>
    <row r="230" spans="1:18" x14ac:dyDescent="0.25">
      <c r="A230" t="s">
        <v>511</v>
      </c>
      <c r="B230" s="3">
        <v>46212.51666666667</v>
      </c>
      <c r="C230" s="3">
        <v>46212.527083333334</v>
      </c>
      <c r="D230" s="3">
        <v>46212.57916666667</v>
      </c>
      <c r="E230" t="s">
        <v>68</v>
      </c>
      <c r="F230" t="s">
        <v>85</v>
      </c>
      <c r="G230" t="s">
        <v>27</v>
      </c>
      <c r="H230" t="s">
        <v>426</v>
      </c>
      <c r="I230" t="s">
        <v>45</v>
      </c>
      <c r="J230" t="s">
        <v>48</v>
      </c>
      <c r="K230" t="s">
        <v>512</v>
      </c>
      <c r="L230" t="s">
        <v>513</v>
      </c>
      <c r="M230">
        <v>0</v>
      </c>
      <c r="N230">
        <v>0</v>
      </c>
      <c r="O230">
        <v>4</v>
      </c>
      <c r="P230">
        <f>IF(AND(E230="Resolved",D230=""),"Resolved with no time",IF(AND(E230="Open",D230&lt;&gt;""),"Open with a resolved time",IF(AND(D230&lt;&gt;"",D230&lt;B230),"Resolved before opened",IF(COUNTIF(Roster[agent_id],J230)=0,"Agent not on roster",""))))</f>
      </c>
      <c r="Q230" s="5">
        <f>IF(OR(D230="",B230=""),NA(),IF(D230&lt;B230,NA(),(D230-B230)*24))</f>
      </c>
      <c r="R230">
        <f>IF(P230&lt;&gt;"",NA(),IF(D230="",IF((AsOf-B230)*24&gt;O230,1,0),IF((D230-B230)*24&gt;O230,1,0)))</f>
      </c>
    </row>
    <row r="231" spans="1:18" x14ac:dyDescent="0.25">
      <c r="A231" t="s">
        <v>514</v>
      </c>
      <c r="B231" s="3">
        <v>46218.39722222222</v>
      </c>
      <c r="C231" s="3">
        <v>46218.407638888886</v>
      </c>
      <c r="D231" s="3">
        <v>46218.45972222222</v>
      </c>
      <c r="E231" t="s">
        <v>68</v>
      </c>
      <c r="F231" t="s">
        <v>85</v>
      </c>
      <c r="G231" t="s">
        <v>33</v>
      </c>
      <c r="H231" t="s">
        <v>426</v>
      </c>
      <c r="I231" t="s">
        <v>45</v>
      </c>
      <c r="J231" t="s">
        <v>50</v>
      </c>
      <c r="K231" t="s">
        <v>515</v>
      </c>
      <c r="L231" t="s">
        <v>506</v>
      </c>
      <c r="M231">
        <v>0</v>
      </c>
      <c r="N231">
        <v>0</v>
      </c>
      <c r="O231">
        <v>4</v>
      </c>
      <c r="P231">
        <f>IF(AND(E231="Resolved",D231=""),"Resolved with no time",IF(AND(E231="Open",D231&lt;&gt;""),"Open with a resolved time",IF(AND(D231&lt;&gt;"",D231&lt;B231),"Resolved before opened",IF(COUNTIF(Roster[agent_id],J231)=0,"Agent not on roster",""))))</f>
      </c>
      <c r="Q231" s="5">
        <f>IF(OR(D231="",B231=""),NA(),IF(D231&lt;B231,NA(),(D231-B231)*24))</f>
      </c>
      <c r="R231">
        <f>IF(P231&lt;&gt;"",NA(),IF(D231="",IF((AsOf-B231)*24&gt;O231,1,0),IF((D231-B231)*24&gt;O231,1,0)))</f>
      </c>
    </row>
    <row r="232" spans="1:18" x14ac:dyDescent="0.25">
      <c r="A232" t="s">
        <v>516</v>
      </c>
      <c r="B232" s="3">
        <v>46219.52777777778</v>
      </c>
      <c r="C232" s="3">
        <v>46219.538194444445</v>
      </c>
      <c r="D232" s="3">
        <v>46219.59027777778</v>
      </c>
      <c r="E232" t="s">
        <v>68</v>
      </c>
      <c r="F232" t="s">
        <v>85</v>
      </c>
      <c r="G232" t="s">
        <v>29</v>
      </c>
      <c r="H232" t="s">
        <v>426</v>
      </c>
      <c r="I232" t="s">
        <v>45</v>
      </c>
      <c r="J232" t="s">
        <v>44</v>
      </c>
      <c r="K232" t="s">
        <v>517</v>
      </c>
      <c r="L232" t="s">
        <v>508</v>
      </c>
      <c r="M232">
        <v>0</v>
      </c>
      <c r="N232">
        <v>0</v>
      </c>
      <c r="O232">
        <v>4</v>
      </c>
      <c r="P232">
        <f>IF(AND(E232="Resolved",D232=""),"Resolved with no time",IF(AND(E232="Open",D232&lt;&gt;""),"Open with a resolved time",IF(AND(D232&lt;&gt;"",D232&lt;B232),"Resolved before opened",IF(COUNTIF(Roster[agent_id],J232)=0,"Agent not on roster",""))))</f>
      </c>
      <c r="Q232" s="5">
        <f>IF(OR(D232="",B232=""),NA(),IF(D232&lt;B232,NA(),(D232-B232)*24))</f>
      </c>
      <c r="R232">
        <f>IF(P232&lt;&gt;"",NA(),IF(D232="",IF((AsOf-B232)*24&gt;O232,1,0),IF((D232-B232)*24&gt;O232,1,0)))</f>
      </c>
    </row>
    <row r="233" spans="1:18" x14ac:dyDescent="0.25">
      <c r="A233" t="s">
        <v>518</v>
      </c>
      <c r="B233" s="3">
        <v>46225.37708333333</v>
      </c>
      <c r="C233" s="3">
        <v>46225.3875</v>
      </c>
      <c r="D233" s="3">
        <v>46225.43958333333</v>
      </c>
      <c r="E233" t="s">
        <v>68</v>
      </c>
      <c r="F233" t="s">
        <v>85</v>
      </c>
      <c r="G233" t="s">
        <v>35</v>
      </c>
      <c r="H233" t="s">
        <v>426</v>
      </c>
      <c r="I233" t="s">
        <v>45</v>
      </c>
      <c r="J233" t="s">
        <v>46</v>
      </c>
      <c r="K233" t="s">
        <v>519</v>
      </c>
      <c r="L233" t="s">
        <v>510</v>
      </c>
      <c r="M233">
        <v>0</v>
      </c>
      <c r="N233">
        <v>0</v>
      </c>
      <c r="O233">
        <v>4</v>
      </c>
      <c r="P233">
        <f>IF(AND(E233="Resolved",D233=""),"Resolved with no time",IF(AND(E233="Open",D233&lt;&gt;""),"Open with a resolved time",IF(AND(D233&lt;&gt;"",D233&lt;B233),"Resolved before opened",IF(COUNTIF(Roster[agent_id],J233)=0,"Agent not on roster",""))))</f>
      </c>
      <c r="Q233" s="5">
        <f>IF(OR(D233="",B233=""),NA(),IF(D233&lt;B233,NA(),(D233-B233)*24))</f>
      </c>
      <c r="R233">
        <f>IF(P233&lt;&gt;"",NA(),IF(D233="",IF((AsOf-B233)*24&gt;O233,1,0),IF((D233-B233)*24&gt;O233,1,0)))</f>
      </c>
    </row>
    <row r="234" spans="1:18" x14ac:dyDescent="0.25">
      <c r="A234" t="s">
        <v>520</v>
      </c>
      <c r="B234" s="3">
        <v>46226.50763888889</v>
      </c>
      <c r="C234" s="3">
        <v>46226.518055555556</v>
      </c>
      <c r="D234" s="3">
        <v>46226.57013888889</v>
      </c>
      <c r="E234" t="s">
        <v>68</v>
      </c>
      <c r="F234" t="s">
        <v>85</v>
      </c>
      <c r="G234" t="s">
        <v>27</v>
      </c>
      <c r="H234" t="s">
        <v>426</v>
      </c>
      <c r="I234" t="s">
        <v>45</v>
      </c>
      <c r="J234" t="s">
        <v>47</v>
      </c>
      <c r="K234" t="s">
        <v>521</v>
      </c>
      <c r="L234" t="s">
        <v>513</v>
      </c>
      <c r="M234">
        <v>0</v>
      </c>
      <c r="N234">
        <v>0</v>
      </c>
      <c r="O234">
        <v>4</v>
      </c>
      <c r="P234">
        <f>IF(AND(E234="Resolved",D234=""),"Resolved with no time",IF(AND(E234="Open",D234&lt;&gt;""),"Open with a resolved time",IF(AND(D234&lt;&gt;"",D234&lt;B234),"Resolved before opened",IF(COUNTIF(Roster[agent_id],J234)=0,"Agent not on roster",""))))</f>
      </c>
      <c r="Q234" s="5">
        <f>IF(OR(D234="",B234=""),NA(),IF(D234&lt;B234,NA(),(D234-B234)*24))</f>
      </c>
      <c r="R234">
        <f>IF(P234&lt;&gt;"",NA(),IF(D234="",IF((AsOf-B234)*24&gt;O234,1,0),IF((D234-B234)*24&gt;O234,1,0)))</f>
      </c>
    </row>
    <row r="235" spans="1:18" x14ac:dyDescent="0.25">
      <c r="A235" t="s">
        <v>522</v>
      </c>
      <c r="B235" s="3">
        <v>46232.388194444444</v>
      </c>
      <c r="C235" s="3">
        <v>46232.39861111111</v>
      </c>
      <c r="D235" s="3">
        <v>46232.450694444444</v>
      </c>
      <c r="E235" t="s">
        <v>68</v>
      </c>
      <c r="F235" t="s">
        <v>85</v>
      </c>
      <c r="G235" t="s">
        <v>33</v>
      </c>
      <c r="H235" t="s">
        <v>426</v>
      </c>
      <c r="I235" t="s">
        <v>45</v>
      </c>
      <c r="J235" t="s">
        <v>48</v>
      </c>
      <c r="K235" t="s">
        <v>523</v>
      </c>
      <c r="L235" t="s">
        <v>506</v>
      </c>
      <c r="M235">
        <v>0</v>
      </c>
      <c r="N235">
        <v>0</v>
      </c>
      <c r="O235">
        <v>4</v>
      </c>
      <c r="P235">
        <f>IF(AND(E235="Resolved",D235=""),"Resolved with no time",IF(AND(E235="Open",D235&lt;&gt;""),"Open with a resolved time",IF(AND(D235&lt;&gt;"",D235&lt;B235),"Resolved before opened",IF(COUNTIF(Roster[agent_id],J235)=0,"Agent not on roster",""))))</f>
      </c>
      <c r="Q235" s="5">
        <f>IF(OR(D235="",B235=""),NA(),IF(D235&lt;B235,NA(),(D235-B235)*24))</f>
      </c>
      <c r="R235">
        <f>IF(P235&lt;&gt;"",NA(),IF(D235="",IF((AsOf-B235)*24&gt;O235,1,0),IF((D235-B235)*24&gt;O235,1,0)))</f>
      </c>
    </row>
    <row r="236" spans="1:18" x14ac:dyDescent="0.25">
      <c r="A236" t="s">
        <v>524</v>
      </c>
      <c r="B236" s="3">
        <v>46233.51875</v>
      </c>
      <c r="C236" s="3">
        <v>46233.52916666667</v>
      </c>
      <c r="D236" s="3">
        <v>46233.58125</v>
      </c>
      <c r="E236" t="s">
        <v>68</v>
      </c>
      <c r="F236" t="s">
        <v>85</v>
      </c>
      <c r="G236" t="s">
        <v>29</v>
      </c>
      <c r="H236" t="s">
        <v>426</v>
      </c>
      <c r="I236" t="s">
        <v>45</v>
      </c>
      <c r="J236" t="s">
        <v>50</v>
      </c>
      <c r="K236" t="s">
        <v>525</v>
      </c>
      <c r="L236" t="s">
        <v>508</v>
      </c>
      <c r="M236">
        <v>0</v>
      </c>
      <c r="N236">
        <v>0</v>
      </c>
      <c r="O236">
        <v>4</v>
      </c>
      <c r="P236">
        <f>IF(AND(E236="Resolved",D236=""),"Resolved with no time",IF(AND(E236="Open",D236&lt;&gt;""),"Open with a resolved time",IF(AND(D236&lt;&gt;"",D236&lt;B236),"Resolved before opened",IF(COUNTIF(Roster[agent_id],J236)=0,"Agent not on roster",""))))</f>
      </c>
      <c r="Q236" s="5">
        <f>IF(OR(D236="",B236=""),NA(),IF(D236&lt;B236,NA(),(D236-B236)*24))</f>
      </c>
      <c r="R236">
        <f>IF(P236&lt;&gt;"",NA(),IF(D236="",IF((AsOf-B236)*24&gt;O236,1,0),IF((D236-B236)*24&gt;O236,1,0)))</f>
      </c>
    </row>
    <row r="237" spans="1:18" x14ac:dyDescent="0.25">
      <c r="A237" t="s">
        <v>526</v>
      </c>
      <c r="B237" s="3">
        <v>46239.399305555555</v>
      </c>
      <c r="C237" s="3">
        <v>46239.40972222222</v>
      </c>
      <c r="D237" s="3">
        <v>46239.461805555555</v>
      </c>
      <c r="E237" t="s">
        <v>68</v>
      </c>
      <c r="F237" t="s">
        <v>85</v>
      </c>
      <c r="G237" t="s">
        <v>35</v>
      </c>
      <c r="H237" t="s">
        <v>426</v>
      </c>
      <c r="I237" t="s">
        <v>45</v>
      </c>
      <c r="J237" t="s">
        <v>44</v>
      </c>
      <c r="K237" t="s">
        <v>107</v>
      </c>
      <c r="L237" t="s">
        <v>510</v>
      </c>
      <c r="M237">
        <v>0</v>
      </c>
      <c r="N237">
        <v>0</v>
      </c>
      <c r="O237">
        <v>4</v>
      </c>
      <c r="P237">
        <f>IF(AND(E237="Resolved",D237=""),"Resolved with no time",IF(AND(E237="Open",D237&lt;&gt;""),"Open with a resolved time",IF(AND(D237&lt;&gt;"",D237&lt;B237),"Resolved before opened",IF(COUNTIF(Roster[agent_id],J237)=0,"Agent not on roster",""))))</f>
      </c>
      <c r="Q237" s="5">
        <f>IF(OR(D237="",B237=""),NA(),IF(D237&lt;B237,NA(),(D237-B237)*24))</f>
      </c>
      <c r="R237">
        <f>IF(P237&lt;&gt;"",NA(),IF(D237="",IF((AsOf-B237)*24&gt;O237,1,0),IF((D237-B237)*24&gt;O237,1,0)))</f>
      </c>
    </row>
    <row r="238" spans="1:18" x14ac:dyDescent="0.25">
      <c r="A238" t="s">
        <v>527</v>
      </c>
      <c r="B238" s="3">
        <v>46240.529861111114</v>
      </c>
      <c r="C238" s="3">
        <v>46240.57986111111</v>
      </c>
      <c r="D238" s="3">
        <v>46240.75902777778</v>
      </c>
      <c r="E238" t="s">
        <v>68</v>
      </c>
      <c r="F238" t="s">
        <v>85</v>
      </c>
      <c r="G238" t="s">
        <v>27</v>
      </c>
      <c r="H238" t="s">
        <v>426</v>
      </c>
      <c r="I238" t="s">
        <v>45</v>
      </c>
      <c r="J238" t="s">
        <v>46</v>
      </c>
      <c r="K238" t="s">
        <v>528</v>
      </c>
      <c r="L238" t="s">
        <v>513</v>
      </c>
      <c r="M238">
        <v>0</v>
      </c>
      <c r="N238">
        <v>0</v>
      </c>
      <c r="O238">
        <v>4</v>
      </c>
      <c r="P238">
        <f>IF(AND(E238="Resolved",D238=""),"Resolved with no time",IF(AND(E238="Open",D238&lt;&gt;""),"Open with a resolved time",IF(AND(D238&lt;&gt;"",D238&lt;B238),"Resolved before opened",IF(COUNTIF(Roster[agent_id],J238)=0,"Agent not on roster",""))))</f>
      </c>
      <c r="Q238" s="5">
        <f>IF(OR(D238="",B238=""),NA(),IF(D238&lt;B238,NA(),(D238-B238)*24))</f>
      </c>
      <c r="R238">
        <f>IF(P238&lt;&gt;"",NA(),IF(D238="",IF((AsOf-B238)*24&gt;O238,1,0),IF((D238-B238)*24&gt;O238,1,0)))</f>
      </c>
    </row>
    <row r="239" spans="1:18" x14ac:dyDescent="0.25">
      <c r="A239" t="s">
        <v>529</v>
      </c>
      <c r="B239" s="3">
        <v>46246.379166666666</v>
      </c>
      <c r="C239" s="3">
        <v>46246.38958333333</v>
      </c>
      <c r="D239" s="3">
        <v>46246.441666666666</v>
      </c>
      <c r="E239" t="s">
        <v>68</v>
      </c>
      <c r="F239" t="s">
        <v>85</v>
      </c>
      <c r="G239" t="s">
        <v>33</v>
      </c>
      <c r="H239" t="s">
        <v>426</v>
      </c>
      <c r="I239" t="s">
        <v>45</v>
      </c>
      <c r="J239" t="s">
        <v>47</v>
      </c>
      <c r="K239" t="s">
        <v>530</v>
      </c>
      <c r="L239" t="s">
        <v>506</v>
      </c>
      <c r="M239">
        <v>0</v>
      </c>
      <c r="N239">
        <v>0</v>
      </c>
      <c r="O239">
        <v>4</v>
      </c>
      <c r="P239">
        <f>IF(AND(E239="Resolved",D239=""),"Resolved with no time",IF(AND(E239="Open",D239&lt;&gt;""),"Open with a resolved time",IF(AND(D239&lt;&gt;"",D239&lt;B239),"Resolved before opened",IF(COUNTIF(Roster[agent_id],J239)=0,"Agent not on roster",""))))</f>
      </c>
      <c r="Q239" s="5">
        <f>IF(OR(D239="",B239=""),NA(),IF(D239&lt;B239,NA(),(D239-B239)*24))</f>
      </c>
      <c r="R239">
        <f>IF(P239&lt;&gt;"",NA(),IF(D239="",IF((AsOf-B239)*24&gt;O239,1,0),IF((D239-B239)*24&gt;O239,1,0)))</f>
      </c>
    </row>
    <row r="240" spans="1:18" x14ac:dyDescent="0.25">
      <c r="A240" t="s">
        <v>531</v>
      </c>
      <c r="B240" s="3">
        <v>46247.509722222225</v>
      </c>
      <c r="C240" s="3">
        <v>46247.52013888889</v>
      </c>
      <c r="D240" s="3">
        <v>46247.572222222225</v>
      </c>
      <c r="E240" t="s">
        <v>68</v>
      </c>
      <c r="F240" t="s">
        <v>85</v>
      </c>
      <c r="G240" t="s">
        <v>29</v>
      </c>
      <c r="H240" t="s">
        <v>426</v>
      </c>
      <c r="I240" t="s">
        <v>45</v>
      </c>
      <c r="J240" t="s">
        <v>48</v>
      </c>
      <c r="K240" t="s">
        <v>532</v>
      </c>
      <c r="L240" t="s">
        <v>508</v>
      </c>
      <c r="M240">
        <v>0</v>
      </c>
      <c r="N240">
        <v>0</v>
      </c>
      <c r="O240">
        <v>4</v>
      </c>
      <c r="P240">
        <f>IF(AND(E240="Resolved",D240=""),"Resolved with no time",IF(AND(E240="Open",D240&lt;&gt;""),"Open with a resolved time",IF(AND(D240&lt;&gt;"",D240&lt;B240),"Resolved before opened",IF(COUNTIF(Roster[agent_id],J240)=0,"Agent not on roster",""))))</f>
      </c>
      <c r="Q240" s="5">
        <f>IF(OR(D240="",B240=""),NA(),IF(D240&lt;B240,NA(),(D240-B240)*24))</f>
      </c>
      <c r="R240">
        <f>IF(P240&lt;&gt;"",NA(),IF(D240="",IF((AsOf-B240)*24&gt;O240,1,0),IF((D240-B240)*24&gt;O240,1,0)))</f>
      </c>
    </row>
    <row r="241" spans="1:18" x14ac:dyDescent="0.25">
      <c r="A241" t="s">
        <v>533</v>
      </c>
      <c r="B241" s="3">
        <v>46253.39027777778</v>
      </c>
      <c r="C241" s="3">
        <v>46253.40069444444</v>
      </c>
      <c r="D241" s="3">
        <v>46253.45277777778</v>
      </c>
      <c r="E241" t="s">
        <v>68</v>
      </c>
      <c r="F241" t="s">
        <v>85</v>
      </c>
      <c r="G241" t="s">
        <v>35</v>
      </c>
      <c r="H241" t="s">
        <v>426</v>
      </c>
      <c r="I241" t="s">
        <v>45</v>
      </c>
      <c r="J241" t="s">
        <v>50</v>
      </c>
      <c r="K241" t="s">
        <v>534</v>
      </c>
      <c r="L241" t="s">
        <v>510</v>
      </c>
      <c r="M241">
        <v>0</v>
      </c>
      <c r="N241">
        <v>0</v>
      </c>
      <c r="O241">
        <v>4</v>
      </c>
      <c r="P241">
        <f>IF(AND(E241="Resolved",D241=""),"Resolved with no time",IF(AND(E241="Open",D241&lt;&gt;""),"Open with a resolved time",IF(AND(D241&lt;&gt;"",D241&lt;B241),"Resolved before opened",IF(COUNTIF(Roster[agent_id],J241)=0,"Agent not on roster",""))))</f>
      </c>
      <c r="Q241" s="5">
        <f>IF(OR(D241="",B241=""),NA(),IF(D241&lt;B241,NA(),(D241-B241)*24))</f>
      </c>
      <c r="R241">
        <f>IF(P241&lt;&gt;"",NA(),IF(D241="",IF((AsOf-B241)*24&gt;O241,1,0),IF((D241-B241)*24&gt;O241,1,0)))</f>
      </c>
    </row>
    <row r="242" spans="1:18" x14ac:dyDescent="0.25">
      <c r="A242" t="s">
        <v>535</v>
      </c>
      <c r="B242" s="3">
        <v>46254.520833333336</v>
      </c>
      <c r="C242" s="3">
        <v>46254.53125</v>
      </c>
      <c r="D242" s="3">
        <v>46254.583333333336</v>
      </c>
      <c r="E242" t="s">
        <v>68</v>
      </c>
      <c r="F242" t="s">
        <v>85</v>
      </c>
      <c r="G242" t="s">
        <v>27</v>
      </c>
      <c r="H242" t="s">
        <v>426</v>
      </c>
      <c r="I242" t="s">
        <v>45</v>
      </c>
      <c r="J242" t="s">
        <v>44</v>
      </c>
      <c r="K242" t="s">
        <v>536</v>
      </c>
      <c r="L242" t="s">
        <v>513</v>
      </c>
      <c r="M242">
        <v>0</v>
      </c>
      <c r="N242">
        <v>0</v>
      </c>
      <c r="O242">
        <v>4</v>
      </c>
      <c r="P242">
        <f>IF(AND(E242="Resolved",D242=""),"Resolved with no time",IF(AND(E242="Open",D242&lt;&gt;""),"Open with a resolved time",IF(AND(D242&lt;&gt;"",D242&lt;B242),"Resolved before opened",IF(COUNTIF(Roster[agent_id],J242)=0,"Agent not on roster",""))))</f>
      </c>
      <c r="Q242" s="5">
        <f>IF(OR(D242="",B242=""),NA(),IF(D242&lt;B242,NA(),(D242-B242)*24))</f>
      </c>
      <c r="R242">
        <f>IF(P242&lt;&gt;"",NA(),IF(D242="",IF((AsOf-B242)*24&gt;O242,1,0),IF((D242-B242)*24&gt;O242,1,0)))</f>
      </c>
    </row>
    <row r="243" spans="1:18" x14ac:dyDescent="0.25">
      <c r="A243" t="s">
        <v>537</v>
      </c>
      <c r="B243" s="3">
        <v>46260.40138888889</v>
      </c>
      <c r="C243" s="3">
        <v>46260.41180555556</v>
      </c>
      <c r="D243" s="3">
        <v>46260.46388888889</v>
      </c>
      <c r="E243" t="s">
        <v>68</v>
      </c>
      <c r="F243" t="s">
        <v>85</v>
      </c>
      <c r="G243" t="s">
        <v>33</v>
      </c>
      <c r="H243" t="s">
        <v>426</v>
      </c>
      <c r="I243" t="s">
        <v>45</v>
      </c>
      <c r="J243" t="s">
        <v>46</v>
      </c>
      <c r="K243" t="s">
        <v>538</v>
      </c>
      <c r="L243" t="s">
        <v>506</v>
      </c>
      <c r="M243">
        <v>0</v>
      </c>
      <c r="N243">
        <v>0</v>
      </c>
      <c r="O243">
        <v>4</v>
      </c>
      <c r="P243">
        <f>IF(AND(E243="Resolved",D243=""),"Resolved with no time",IF(AND(E243="Open",D243&lt;&gt;""),"Open with a resolved time",IF(AND(D243&lt;&gt;"",D243&lt;B243),"Resolved before opened",IF(COUNTIF(Roster[agent_id],J243)=0,"Agent not on roster",""))))</f>
      </c>
      <c r="Q243" s="5">
        <f>IF(OR(D243="",B243=""),NA(),IF(D243&lt;B243,NA(),(D243-B243)*24))</f>
      </c>
      <c r="R243">
        <f>IF(P243&lt;&gt;"",NA(),IF(D243="",IF((AsOf-B243)*24&gt;O243,1,0),IF((D243-B243)*24&gt;O243,1,0)))</f>
      </c>
    </row>
    <row r="244" spans="1:18" x14ac:dyDescent="0.25">
      <c r="A244" t="s">
        <v>539</v>
      </c>
      <c r="B244" s="3">
        <v>46261.50069444445</v>
      </c>
      <c r="C244" s="3">
        <v>46261.51111111111</v>
      </c>
      <c r="D244" s="3">
        <v>46261.56319444445</v>
      </c>
      <c r="E244" t="s">
        <v>68</v>
      </c>
      <c r="F244" t="s">
        <v>85</v>
      </c>
      <c r="G244" t="s">
        <v>29</v>
      </c>
      <c r="H244" t="s">
        <v>426</v>
      </c>
      <c r="I244" t="s">
        <v>45</v>
      </c>
      <c r="J244" t="s">
        <v>47</v>
      </c>
      <c r="K244" t="s">
        <v>540</v>
      </c>
      <c r="L244" t="s">
        <v>508</v>
      </c>
      <c r="M244">
        <v>0</v>
      </c>
      <c r="N244">
        <v>0</v>
      </c>
      <c r="O244">
        <v>4</v>
      </c>
      <c r="P244">
        <f>IF(AND(E244="Resolved",D244=""),"Resolved with no time",IF(AND(E244="Open",D244&lt;&gt;""),"Open with a resolved time",IF(AND(D244&lt;&gt;"",D244&lt;B244),"Resolved before opened",IF(COUNTIF(Roster[agent_id],J244)=0,"Agent not on roster",""))))</f>
      </c>
      <c r="Q244" s="5">
        <f>IF(OR(D244="",B244=""),NA(),IF(D244&lt;B244,NA(),(D244-B244)*24))</f>
      </c>
      <c r="R244">
        <f>IF(P244&lt;&gt;"",NA(),IF(D244="",IF((AsOf-B244)*24&gt;O244,1,0),IF((D244-B244)*24&gt;O244,1,0)))</f>
      </c>
    </row>
    <row r="245" spans="1:18" x14ac:dyDescent="0.25">
      <c r="A245" t="s">
        <v>541</v>
      </c>
      <c r="B245" s="3">
        <v>46267.38125</v>
      </c>
      <c r="C245" s="3">
        <v>46267.39166666667</v>
      </c>
      <c r="D245" s="3">
        <v>46267.44375</v>
      </c>
      <c r="E245" t="s">
        <v>68</v>
      </c>
      <c r="F245" t="s">
        <v>85</v>
      </c>
      <c r="G245" t="s">
        <v>35</v>
      </c>
      <c r="H245" t="s">
        <v>426</v>
      </c>
      <c r="I245" t="s">
        <v>45</v>
      </c>
      <c r="J245" t="s">
        <v>48</v>
      </c>
      <c r="K245" t="s">
        <v>542</v>
      </c>
      <c r="L245" t="s">
        <v>510</v>
      </c>
      <c r="M245">
        <v>0</v>
      </c>
      <c r="N245">
        <v>0</v>
      </c>
      <c r="O245">
        <v>4</v>
      </c>
      <c r="P245">
        <f>IF(AND(E245="Resolved",D245=""),"Resolved with no time",IF(AND(E245="Open",D245&lt;&gt;""),"Open with a resolved time",IF(AND(D245&lt;&gt;"",D245&lt;B245),"Resolved before opened",IF(COUNTIF(Roster[agent_id],J245)=0,"Agent not on roster",""))))</f>
      </c>
      <c r="Q245" s="5">
        <f>IF(OR(D245="",B245=""),NA(),IF(D245&lt;B245,NA(),(D245-B245)*24))</f>
      </c>
      <c r="R245">
        <f>IF(P245&lt;&gt;"",NA(),IF(D245="",IF((AsOf-B245)*24&gt;O245,1,0),IF((D245-B245)*24&gt;O245,1,0)))</f>
      </c>
    </row>
    <row r="246" spans="1:18" x14ac:dyDescent="0.25">
      <c r="A246" t="s">
        <v>543</v>
      </c>
      <c r="B246" s="3">
        <v>46268.51180555556</v>
      </c>
      <c r="C246" s="3">
        <v>46268.52222222222</v>
      </c>
      <c r="D246" s="3">
        <v>46268.57430555556</v>
      </c>
      <c r="E246" t="s">
        <v>68</v>
      </c>
      <c r="F246" t="s">
        <v>85</v>
      </c>
      <c r="G246" t="s">
        <v>27</v>
      </c>
      <c r="H246" t="s">
        <v>426</v>
      </c>
      <c r="I246" t="s">
        <v>45</v>
      </c>
      <c r="J246" t="s">
        <v>50</v>
      </c>
      <c r="K246" t="s">
        <v>544</v>
      </c>
      <c r="L246" t="s">
        <v>513</v>
      </c>
      <c r="M246">
        <v>0</v>
      </c>
      <c r="N246">
        <v>0</v>
      </c>
      <c r="O246">
        <v>4</v>
      </c>
      <c r="P246">
        <f>IF(AND(E246="Resolved",D246=""),"Resolved with no time",IF(AND(E246="Open",D246&lt;&gt;""),"Open with a resolved time",IF(AND(D246&lt;&gt;"",D246&lt;B246),"Resolved before opened",IF(COUNTIF(Roster[agent_id],J246)=0,"Agent not on roster",""))))</f>
      </c>
      <c r="Q246" s="5">
        <f>IF(OR(D246="",B246=""),NA(),IF(D246&lt;B246,NA(),(D246-B246)*24))</f>
      </c>
      <c r="R246">
        <f>IF(P246&lt;&gt;"",NA(),IF(D246="",IF((AsOf-B246)*24&gt;O246,1,0),IF((D246-B246)*24&gt;O246,1,0)))</f>
      </c>
    </row>
    <row r="247" spans="1:18" x14ac:dyDescent="0.25">
      <c r="A247" t="s">
        <v>545</v>
      </c>
      <c r="B247" s="3">
        <v>46274.39236111111</v>
      </c>
      <c r="C247" s="3">
        <v>46274.40277777778</v>
      </c>
      <c r="D247" s="3">
        <v>46274.45486111111</v>
      </c>
      <c r="E247" t="s">
        <v>68</v>
      </c>
      <c r="F247" t="s">
        <v>85</v>
      </c>
      <c r="G247" t="s">
        <v>33</v>
      </c>
      <c r="H247" t="s">
        <v>426</v>
      </c>
      <c r="I247" t="s">
        <v>45</v>
      </c>
      <c r="J247" t="s">
        <v>44</v>
      </c>
      <c r="K247" t="s">
        <v>546</v>
      </c>
      <c r="L247" t="s">
        <v>506</v>
      </c>
      <c r="M247">
        <v>0</v>
      </c>
      <c r="N247">
        <v>0</v>
      </c>
      <c r="O247">
        <v>4</v>
      </c>
      <c r="P247">
        <f>IF(AND(E247="Resolved",D247=""),"Resolved with no time",IF(AND(E247="Open",D247&lt;&gt;""),"Open with a resolved time",IF(AND(D247&lt;&gt;"",D247&lt;B247),"Resolved before opened",IF(COUNTIF(Roster[agent_id],J247)=0,"Agent not on roster",""))))</f>
      </c>
      <c r="Q247" s="5">
        <f>IF(OR(D247="",B247=""),NA(),IF(D247&lt;B247,NA(),(D247-B247)*24))</f>
      </c>
      <c r="R247">
        <f>IF(P247&lt;&gt;"",NA(),IF(D247="",IF((AsOf-B247)*24&gt;O247,1,0),IF((D247-B247)*24&gt;O247,1,0)))</f>
      </c>
    </row>
    <row r="248" spans="1:18" x14ac:dyDescent="0.25">
      <c r="A248" t="s">
        <v>547</v>
      </c>
      <c r="B248" s="3">
        <v>46275.52291666667</v>
      </c>
      <c r="C248" s="3">
        <v>46275.53333333333</v>
      </c>
      <c r="D248" s="3">
        <v>46275.58541666667</v>
      </c>
      <c r="E248" t="s">
        <v>68</v>
      </c>
      <c r="F248" t="s">
        <v>85</v>
      </c>
      <c r="G248" t="s">
        <v>29</v>
      </c>
      <c r="H248" t="s">
        <v>426</v>
      </c>
      <c r="I248" t="s">
        <v>45</v>
      </c>
      <c r="J248" t="s">
        <v>46</v>
      </c>
      <c r="K248" t="s">
        <v>548</v>
      </c>
      <c r="L248" t="s">
        <v>508</v>
      </c>
      <c r="M248">
        <v>0</v>
      </c>
      <c r="N248">
        <v>0</v>
      </c>
      <c r="O248">
        <v>4</v>
      </c>
      <c r="P248">
        <f>IF(AND(E248="Resolved",D248=""),"Resolved with no time",IF(AND(E248="Open",D248&lt;&gt;""),"Open with a resolved time",IF(AND(D248&lt;&gt;"",D248&lt;B248),"Resolved before opened",IF(COUNTIF(Roster[agent_id],J248)=0,"Agent not on roster",""))))</f>
      </c>
      <c r="Q248" s="5">
        <f>IF(OR(D248="",B248=""),NA(),IF(D248&lt;B248,NA(),(D248-B248)*24))</f>
      </c>
      <c r="R248">
        <f>IF(P248&lt;&gt;"",NA(),IF(D248="",IF((AsOf-B248)*24&gt;O248,1,0),IF((D248-B248)*24&gt;O248,1,0)))</f>
      </c>
    </row>
    <row r="249" spans="1:18" x14ac:dyDescent="0.25">
      <c r="A249" t="s">
        <v>549</v>
      </c>
      <c r="B249" s="3">
        <v>46281.40347222222</v>
      </c>
      <c r="C249" s="3">
        <v>46281.45347222222</v>
      </c>
      <c r="D249" s="3">
        <v>46281.63263888889</v>
      </c>
      <c r="E249" t="s">
        <v>68</v>
      </c>
      <c r="F249" t="s">
        <v>85</v>
      </c>
      <c r="G249" t="s">
        <v>35</v>
      </c>
      <c r="H249" t="s">
        <v>426</v>
      </c>
      <c r="I249" t="s">
        <v>45</v>
      </c>
      <c r="J249" t="s">
        <v>47</v>
      </c>
      <c r="K249" t="s">
        <v>550</v>
      </c>
      <c r="L249" t="s">
        <v>510</v>
      </c>
      <c r="M249">
        <v>0</v>
      </c>
      <c r="N249">
        <v>0</v>
      </c>
      <c r="O249">
        <v>4</v>
      </c>
      <c r="P249">
        <f>IF(AND(E249="Resolved",D249=""),"Resolved with no time",IF(AND(E249="Open",D249&lt;&gt;""),"Open with a resolved time",IF(AND(D249&lt;&gt;"",D249&lt;B249),"Resolved before opened",IF(COUNTIF(Roster[agent_id],J249)=0,"Agent not on roster",""))))</f>
      </c>
      <c r="Q249" s="5">
        <f>IF(OR(D249="",B249=""),NA(),IF(D249&lt;B249,NA(),(D249-B249)*24))</f>
      </c>
      <c r="R249">
        <f>IF(P249&lt;&gt;"",NA(),IF(D249="",IF((AsOf-B249)*24&gt;O249,1,0),IF((D249-B249)*24&gt;O249,1,0)))</f>
      </c>
    </row>
    <row r="250" spans="1:18" x14ac:dyDescent="0.25">
      <c r="A250" t="s">
        <v>551</v>
      </c>
      <c r="B250" s="3">
        <v>46282.50277777778</v>
      </c>
      <c r="C250" s="3">
        <v>46282.513194444444</v>
      </c>
      <c r="D250" s="3">
        <v>46282.56527777778</v>
      </c>
      <c r="E250" t="s">
        <v>68</v>
      </c>
      <c r="F250" t="s">
        <v>85</v>
      </c>
      <c r="G250" t="s">
        <v>27</v>
      </c>
      <c r="H250" t="s">
        <v>426</v>
      </c>
      <c r="I250" t="s">
        <v>45</v>
      </c>
      <c r="J250" t="s">
        <v>48</v>
      </c>
      <c r="K250" t="s">
        <v>552</v>
      </c>
      <c r="L250" t="s">
        <v>513</v>
      </c>
      <c r="M250">
        <v>0</v>
      </c>
      <c r="N250">
        <v>0</v>
      </c>
      <c r="O250">
        <v>4</v>
      </c>
      <c r="P250">
        <f>IF(AND(E250="Resolved",D250=""),"Resolved with no time",IF(AND(E250="Open",D250&lt;&gt;""),"Open with a resolved time",IF(AND(D250&lt;&gt;"",D250&lt;B250),"Resolved before opened",IF(COUNTIF(Roster[agent_id],J250)=0,"Agent not on roster",""))))</f>
      </c>
      <c r="Q250" s="5">
        <f>IF(OR(D250="",B250=""),NA(),IF(D250&lt;B250,NA(),(D250-B250)*24))</f>
      </c>
      <c r="R250">
        <f>IF(P250&lt;&gt;"",NA(),IF(D250="",IF((AsOf-B250)*24&gt;O250,1,0),IF((D250-B250)*24&gt;O250,1,0)))</f>
      </c>
    </row>
    <row r="251" spans="1:18" x14ac:dyDescent="0.25">
      <c r="A251" t="s">
        <v>553</v>
      </c>
      <c r="B251" s="3">
        <v>46288.38333333333</v>
      </c>
      <c r="C251" s="3">
        <v>46288.39375</v>
      </c>
      <c r="D251" s="3">
        <v>46288.44583333333</v>
      </c>
      <c r="E251" t="s">
        <v>68</v>
      </c>
      <c r="F251" t="s">
        <v>85</v>
      </c>
      <c r="G251" t="s">
        <v>33</v>
      </c>
      <c r="H251" t="s">
        <v>426</v>
      </c>
      <c r="I251" t="s">
        <v>45</v>
      </c>
      <c r="J251" t="s">
        <v>50</v>
      </c>
      <c r="K251" t="s">
        <v>554</v>
      </c>
      <c r="L251" t="s">
        <v>506</v>
      </c>
      <c r="M251">
        <v>0</v>
      </c>
      <c r="N251">
        <v>0</v>
      </c>
      <c r="O251">
        <v>4</v>
      </c>
      <c r="P251">
        <f>IF(AND(E251="Resolved",D251=""),"Resolved with no time",IF(AND(E251="Open",D251&lt;&gt;""),"Open with a resolved time",IF(AND(D251&lt;&gt;"",D251&lt;B251),"Resolved before opened",IF(COUNTIF(Roster[agent_id],J251)=0,"Agent not on roster",""))))</f>
      </c>
      <c r="Q251" s="5">
        <f>IF(OR(D251="",B251=""),NA(),IF(D251&lt;B251,NA(),(D251-B251)*24))</f>
      </c>
      <c r="R251">
        <f>IF(P251&lt;&gt;"",NA(),IF(D251="",IF((AsOf-B251)*24&gt;O251,1,0),IF((D251-B251)*24&gt;O251,1,0)))</f>
      </c>
    </row>
    <row r="252" spans="1:18" x14ac:dyDescent="0.25">
      <c r="A252" t="s">
        <v>555</v>
      </c>
      <c r="B252" s="3">
        <v>46289.51388888889</v>
      </c>
      <c r="C252" s="3">
        <v>46289.524305555555</v>
      </c>
      <c r="D252" s="3">
        <v>46289.57638888889</v>
      </c>
      <c r="E252" t="s">
        <v>68</v>
      </c>
      <c r="F252" t="s">
        <v>85</v>
      </c>
      <c r="G252" t="s">
        <v>29</v>
      </c>
      <c r="H252" t="s">
        <v>426</v>
      </c>
      <c r="I252" t="s">
        <v>45</v>
      </c>
      <c r="J252" t="s">
        <v>44</v>
      </c>
      <c r="K252" t="s">
        <v>343</v>
      </c>
      <c r="L252" t="s">
        <v>508</v>
      </c>
      <c r="M252">
        <v>0</v>
      </c>
      <c r="N252">
        <v>0</v>
      </c>
      <c r="O252">
        <v>4</v>
      </c>
      <c r="P252">
        <f>IF(AND(E252="Resolved",D252=""),"Resolved with no time",IF(AND(E252="Open",D252&lt;&gt;""),"Open with a resolved time",IF(AND(D252&lt;&gt;"",D252&lt;B252),"Resolved before opened",IF(COUNTIF(Roster[agent_id],J252)=0,"Agent not on roster",""))))</f>
      </c>
      <c r="Q252" s="5">
        <f>IF(OR(D252="",B252=""),NA(),IF(D252&lt;B252,NA(),(D252-B252)*24))</f>
      </c>
      <c r="R252">
        <f>IF(P252&lt;&gt;"",NA(),IF(D252="",IF((AsOf-B252)*24&gt;O252,1,0),IF((D252-B252)*24&gt;O252,1,0)))</f>
      </c>
    </row>
    <row r="253" spans="1:18" x14ac:dyDescent="0.25">
      <c r="A253" t="s">
        <v>556</v>
      </c>
      <c r="B253" s="3">
        <v>46202.416666666664</v>
      </c>
      <c r="C253" s="3">
        <v>46202.55</v>
      </c>
      <c r="D253" s="3">
        <v>46205</v>
      </c>
      <c r="E253" t="s">
        <v>315</v>
      </c>
      <c r="F253" t="s">
        <v>69</v>
      </c>
      <c r="G253" t="s">
        <v>27</v>
      </c>
      <c r="H253" t="s">
        <v>75</v>
      </c>
      <c r="I253" t="s">
        <v>26</v>
      </c>
      <c r="J253" t="s">
        <v>25</v>
      </c>
      <c r="K253" t="s">
        <v>557</v>
      </c>
      <c r="L253" t="s">
        <v>558</v>
      </c>
      <c r="M253">
        <v>1</v>
      </c>
      <c r="N253">
        <v>0</v>
      </c>
      <c r="O253">
        <v>48</v>
      </c>
      <c r="P253">
        <f>IF(AND(E253="Resolved",D253=""),"Resolved with no time",IF(AND(E253="Open",D253&lt;&gt;""),"Open with a resolved time",IF(AND(D253&lt;&gt;"",D253&lt;B253),"Resolved before opened",IF(COUNTIF(Roster[agent_id],J253)=0,"Agent not on roster",""))))</f>
      </c>
      <c r="Q253" s="5">
        <f>IF(OR(D253="",B253=""),NA(),IF(D253&lt;B253,NA(),(D253-B253)*24))</f>
      </c>
      <c r="R253">
        <f>IF(P253&lt;&gt;"",NA(),IF(D253="",IF((AsOf-B253)*24&gt;O253,1,0),IF((D253-B253)*24&gt;O253,1,0)))</f>
      </c>
    </row>
    <row r="254" spans="1:18" x14ac:dyDescent="0.25">
      <c r="A254" t="s">
        <v>559</v>
      </c>
      <c r="B254" s="3">
        <v>46203.46111111111</v>
      </c>
      <c r="C254" s="3">
        <v>46203.52777777778</v>
      </c>
      <c r="D254" s="3">
        <v>46203.881944444445</v>
      </c>
      <c r="E254" t="s">
        <v>68</v>
      </c>
      <c r="F254" t="s">
        <v>74</v>
      </c>
      <c r="G254" t="s">
        <v>27</v>
      </c>
      <c r="H254" t="s">
        <v>70</v>
      </c>
      <c r="I254" t="s">
        <v>38</v>
      </c>
      <c r="J254" t="s">
        <v>560</v>
      </c>
      <c r="K254" t="s">
        <v>107</v>
      </c>
      <c r="L254" t="s">
        <v>561</v>
      </c>
      <c r="M254">
        <v>0</v>
      </c>
      <c r="N254">
        <v>0</v>
      </c>
      <c r="O254">
        <v>24</v>
      </c>
      <c r="P254">
        <f>IF(AND(E254="Resolved",D254=""),"Resolved with no time",IF(AND(E254="Open",D254&lt;&gt;""),"Open with a resolved time",IF(AND(D254&lt;&gt;"",D254&lt;B254),"Resolved before opened",IF(COUNTIF(Roster[agent_id],J254)=0,"Agent not on roster",""))))</f>
      </c>
      <c r="Q254" s="5">
        <f>IF(OR(D254="",B254=""),NA(),IF(D254&lt;B254,NA(),(D254-B254)*24))</f>
      </c>
      <c r="R254">
        <f>IF(P254&lt;&gt;"",NA(),IF(D254="",IF((AsOf-B254)*24&gt;O254,1,0),IF((D254-B254)*24&gt;O254,1,0)))</f>
      </c>
    </row>
    <row r="255" spans="1:18" x14ac:dyDescent="0.25">
      <c r="A255" t="s">
        <v>562</v>
      </c>
      <c r="B255" s="3">
        <v>46204.50555555556</v>
      </c>
      <c r="C255" s="3">
        <v>46204.63888888889</v>
      </c>
      <c r="D255" s="3">
        <v>46205.34722222222</v>
      </c>
      <c r="E255" t="s">
        <v>68</v>
      </c>
      <c r="F255" t="s">
        <v>85</v>
      </c>
      <c r="G255" t="s">
        <v>27</v>
      </c>
      <c r="H255" t="s">
        <v>75</v>
      </c>
      <c r="I255" t="s">
        <v>45</v>
      </c>
      <c r="J255" t="s">
        <v>48</v>
      </c>
      <c r="K255" t="s">
        <v>563</v>
      </c>
      <c r="L255" t="s">
        <v>564</v>
      </c>
      <c r="M255">
        <v>0</v>
      </c>
      <c r="N255">
        <v>0</v>
      </c>
      <c r="O255">
        <v>48</v>
      </c>
      <c r="P255">
        <f>IF(AND(E255="Resolved",D255=""),"Resolved with no time",IF(AND(E255="Open",D255&lt;&gt;""),"Open with a resolved time",IF(AND(D255&lt;&gt;"",D255&lt;B255),"Resolved before opened",IF(COUNTIF(Roster[agent_id],J255)=0,"Agent not on roster",""))))</f>
      </c>
      <c r="Q255" s="5">
        <f>IF(OR(D255="",B255=""),NA(),IF(D255&lt;B255,NA(),(D255-B255)*24))</f>
      </c>
      <c r="R255">
        <f>IF(P255&lt;&gt;"",NA(),IF(D255="",IF((AsOf-B255)*24&gt;O255,1,0),IF((D255-B255)*24&gt;O255,1,0)))</f>
      </c>
    </row>
    <row r="256" spans="1:18" x14ac:dyDescent="0.25">
      <c r="A256" t="s">
        <v>565</v>
      </c>
      <c r="B256" s="3">
        <v>46205.55</v>
      </c>
      <c r="C256" s="3">
        <v>46205.683333333334</v>
      </c>
      <c r="D256" s="3">
        <v>46206.39166666667</v>
      </c>
      <c r="E256" t="s">
        <v>68</v>
      </c>
      <c r="F256" t="s">
        <v>298</v>
      </c>
      <c r="G256" t="s">
        <v>27</v>
      </c>
      <c r="H256" t="s">
        <v>75</v>
      </c>
      <c r="I256" t="s">
        <v>26</v>
      </c>
      <c r="J256" t="s">
        <v>36</v>
      </c>
      <c r="K256" t="s">
        <v>566</v>
      </c>
      <c r="L256" t="s">
        <v>567</v>
      </c>
      <c r="M256">
        <v>0</v>
      </c>
      <c r="N256">
        <v>0</v>
      </c>
      <c r="O256">
        <v>48</v>
      </c>
      <c r="P256">
        <f>IF(AND(E256="Resolved",D256=""),"Resolved with no time",IF(AND(E256="Open",D256&lt;&gt;""),"Open with a resolved time",IF(AND(D256&lt;&gt;"",D256&lt;B256),"Resolved before opened",IF(COUNTIF(Roster[agent_id],J256)=0,"Agent not on roster",""))))</f>
      </c>
      <c r="Q256" s="5">
        <f>IF(OR(D256="",B256=""),NA(),IF(D256&lt;B256,NA(),(D256-B256)*24))</f>
      </c>
      <c r="R256">
        <f>IF(P256&lt;&gt;"",NA(),IF(D256="",IF((AsOf-B256)*24&gt;O256,1,0),IF((D256-B256)*24&gt;O256,1,0)))</f>
      </c>
    </row>
    <row r="257" spans="1:18" x14ac:dyDescent="0.25">
      <c r="A257" t="s">
        <v>568</v>
      </c>
      <c r="B257" s="3">
        <v>46209.427777777775</v>
      </c>
      <c r="C257" s="3">
        <v>46209.561111111114</v>
      </c>
      <c r="D257" s="3">
        <v>46210.26944444444</v>
      </c>
      <c r="E257" t="s">
        <v>68</v>
      </c>
      <c r="F257" t="s">
        <v>69</v>
      </c>
      <c r="G257" t="s">
        <v>27</v>
      </c>
      <c r="H257" t="s">
        <v>75</v>
      </c>
      <c r="I257" t="s">
        <v>26</v>
      </c>
      <c r="J257" t="s">
        <v>25</v>
      </c>
      <c r="K257" t="s">
        <v>569</v>
      </c>
      <c r="L257" t="s">
        <v>558</v>
      </c>
      <c r="M257">
        <v>0</v>
      </c>
      <c r="N257">
        <v>0</v>
      </c>
      <c r="O257">
        <v>48</v>
      </c>
      <c r="P257">
        <f>IF(AND(E257="Resolved",D257=""),"Resolved with no time",IF(AND(E257="Open",D257&lt;&gt;""),"Open with a resolved time",IF(AND(D257&lt;&gt;"",D257&lt;B257),"Resolved before opened",IF(COUNTIF(Roster[agent_id],J257)=0,"Agent not on roster",""))))</f>
      </c>
      <c r="Q257" s="5">
        <f>IF(OR(D257="",B257=""),NA(),IF(D257&lt;B257,NA(),(D257-B257)*24))</f>
      </c>
      <c r="R257">
        <f>IF(P257&lt;&gt;"",NA(),IF(D257="",IF((AsOf-B257)*24&gt;O257,1,0),IF((D257-B257)*24&gt;O257,1,0)))</f>
      </c>
    </row>
    <row r="258" spans="1:18" x14ac:dyDescent="0.25">
      <c r="A258" t="s">
        <v>570</v>
      </c>
      <c r="B258" s="3">
        <v>46210.47222222222</v>
      </c>
      <c r="C258" s="3">
        <v>46210.53888888889</v>
      </c>
      <c r="D258" s="3">
        <v>46210.893055555556</v>
      </c>
      <c r="E258" t="s">
        <v>68</v>
      </c>
      <c r="F258" t="s">
        <v>74</v>
      </c>
      <c r="G258" t="s">
        <v>27</v>
      </c>
      <c r="H258" t="s">
        <v>70</v>
      </c>
      <c r="I258" t="s">
        <v>38</v>
      </c>
      <c r="J258" t="s">
        <v>41</v>
      </c>
      <c r="K258" t="s">
        <v>571</v>
      </c>
      <c r="L258" t="s">
        <v>561</v>
      </c>
      <c r="M258">
        <v>0</v>
      </c>
      <c r="N258">
        <v>0</v>
      </c>
      <c r="O258">
        <v>24</v>
      </c>
      <c r="P258">
        <f>IF(AND(E258="Resolved",D258=""),"Resolved with no time",IF(AND(E258="Open",D258&lt;&gt;""),"Open with a resolved time",IF(AND(D258&lt;&gt;"",D258&lt;B258),"Resolved before opened",IF(COUNTIF(Roster[agent_id],J258)=0,"Agent not on roster",""))))</f>
      </c>
      <c r="Q258" s="5">
        <f>IF(OR(D258="",B258=""),NA(),IF(D258&lt;B258,NA(),(D258-B258)*24))</f>
      </c>
      <c r="R258">
        <f>IF(P258&lt;&gt;"",NA(),IF(D258="",IF((AsOf-B258)*24&gt;O258,1,0),IF((D258-B258)*24&gt;O258,1,0)))</f>
      </c>
    </row>
    <row r="259" spans="1:18" x14ac:dyDescent="0.25">
      <c r="A259" t="s">
        <v>572</v>
      </c>
      <c r="B259" s="3">
        <v>46211.51666666667</v>
      </c>
      <c r="C259" s="3">
        <v>46211.65</v>
      </c>
      <c r="D259" s="3">
        <v>46212.35833333333</v>
      </c>
      <c r="E259" t="s">
        <v>68</v>
      </c>
      <c r="F259" t="s">
        <v>85</v>
      </c>
      <c r="G259" t="s">
        <v>27</v>
      </c>
      <c r="H259" t="s">
        <v>75</v>
      </c>
      <c r="I259" t="s">
        <v>45</v>
      </c>
      <c r="J259" t="s">
        <v>48</v>
      </c>
      <c r="K259" t="s">
        <v>180</v>
      </c>
      <c r="L259" t="s">
        <v>564</v>
      </c>
      <c r="M259">
        <v>0</v>
      </c>
      <c r="N259">
        <v>0</v>
      </c>
      <c r="O259">
        <v>48</v>
      </c>
      <c r="P259">
        <f>IF(AND(E259="Resolved",D259=""),"Resolved with no time",IF(AND(E259="Open",D259&lt;&gt;""),"Open with a resolved time",IF(AND(D259&lt;&gt;"",D259&lt;B259),"Resolved before opened",IF(COUNTIF(Roster[agent_id],J259)=0,"Agent not on roster",""))))</f>
      </c>
      <c r="Q259" s="5">
        <f>IF(OR(D259="",B259=""),NA(),IF(D259&lt;B259,NA(),(D259-B259)*24))</f>
      </c>
      <c r="R259">
        <f>IF(P259&lt;&gt;"",NA(),IF(D259="",IF((AsOf-B259)*24&gt;O259,1,0),IF((D259-B259)*24&gt;O259,1,0)))</f>
      </c>
    </row>
    <row r="260" spans="1:18" x14ac:dyDescent="0.25">
      <c r="A260" t="s">
        <v>573</v>
      </c>
      <c r="B260" s="3">
        <v>46212.561111111114</v>
      </c>
      <c r="C260" s="3">
        <v>46212.694444444445</v>
      </c>
      <c r="D260" s="3">
        <v>46213.40277777778</v>
      </c>
      <c r="E260" t="s">
        <v>68</v>
      </c>
      <c r="F260" t="s">
        <v>298</v>
      </c>
      <c r="G260" t="s">
        <v>27</v>
      </c>
      <c r="H260" t="s">
        <v>75</v>
      </c>
      <c r="I260" t="s">
        <v>26</v>
      </c>
      <c r="J260" t="s">
        <v>36</v>
      </c>
      <c r="K260" t="s">
        <v>574</v>
      </c>
      <c r="L260" t="s">
        <v>567</v>
      </c>
      <c r="M260">
        <v>0</v>
      </c>
      <c r="N260">
        <v>0</v>
      </c>
      <c r="O260">
        <v>48</v>
      </c>
      <c r="P260">
        <f>IF(AND(E260="Resolved",D260=""),"Resolved with no time",IF(AND(E260="Open",D260&lt;&gt;""),"Open with a resolved time",IF(AND(D260&lt;&gt;"",D260&lt;B260),"Resolved before opened",IF(COUNTIF(Roster[agent_id],J260)=0,"Agent not on roster",""))))</f>
      </c>
      <c r="Q260" s="5">
        <f>IF(OR(D260="",B260=""),NA(),IF(D260&lt;B260,NA(),(D260-B260)*24))</f>
      </c>
      <c r="R260">
        <f>IF(P260&lt;&gt;"",NA(),IF(D260="",IF((AsOf-B260)*24&gt;O260,1,0),IF((D260-B260)*24&gt;O260,1,0)))</f>
      </c>
    </row>
    <row r="261" spans="1:18" x14ac:dyDescent="0.25">
      <c r="A261" t="s">
        <v>575</v>
      </c>
      <c r="B261" s="3">
        <v>46216.438888888886</v>
      </c>
      <c r="C261" s="3">
        <v>46216.572222222225</v>
      </c>
      <c r="D261" s="3">
        <v>46219.02222222222</v>
      </c>
      <c r="E261" t="s">
        <v>68</v>
      </c>
      <c r="F261" t="s">
        <v>69</v>
      </c>
      <c r="G261" t="s">
        <v>27</v>
      </c>
      <c r="H261" t="s">
        <v>75</v>
      </c>
      <c r="I261" t="s">
        <v>26</v>
      </c>
      <c r="J261" t="s">
        <v>25</v>
      </c>
      <c r="K261" t="s">
        <v>576</v>
      </c>
      <c r="L261" t="s">
        <v>558</v>
      </c>
      <c r="M261">
        <v>0</v>
      </c>
      <c r="N261">
        <v>1</v>
      </c>
      <c r="O261">
        <v>48</v>
      </c>
      <c r="P261">
        <f>IF(AND(E261="Resolved",D261=""),"Resolved with no time",IF(AND(E261="Open",D261&lt;&gt;""),"Open with a resolved time",IF(AND(D261&lt;&gt;"",D261&lt;B261),"Resolved before opened",IF(COUNTIF(Roster[agent_id],J261)=0,"Agent not on roster",""))))</f>
      </c>
      <c r="Q261" s="5">
        <f>IF(OR(D261="",B261=""),NA(),IF(D261&lt;B261,NA(),(D261-B261)*24))</f>
      </c>
      <c r="R261">
        <f>IF(P261&lt;&gt;"",NA(),IF(D261="",IF((AsOf-B261)*24&gt;O261,1,0),IF((D261-B261)*24&gt;O261,1,0)))</f>
      </c>
    </row>
    <row r="262" spans="1:18" x14ac:dyDescent="0.25">
      <c r="A262" t="s">
        <v>577</v>
      </c>
      <c r="B262" s="3">
        <v>46217.48333333333</v>
      </c>
      <c r="C262" s="3">
        <v>46217.55</v>
      </c>
      <c r="D262" s="3">
        <v>46217.90416666667</v>
      </c>
      <c r="E262" t="s">
        <v>68</v>
      </c>
      <c r="F262" t="s">
        <v>74</v>
      </c>
      <c r="G262" t="s">
        <v>27</v>
      </c>
      <c r="H262" t="s">
        <v>70</v>
      </c>
      <c r="I262" t="s">
        <v>38</v>
      </c>
      <c r="J262" t="s">
        <v>41</v>
      </c>
      <c r="K262" t="s">
        <v>578</v>
      </c>
      <c r="L262" t="s">
        <v>561</v>
      </c>
      <c r="M262">
        <v>1</v>
      </c>
      <c r="N262">
        <v>0</v>
      </c>
      <c r="O262">
        <v>24</v>
      </c>
      <c r="P262">
        <f>IF(AND(E262="Resolved",D262=""),"Resolved with no time",IF(AND(E262="Open",D262&lt;&gt;""),"Open with a resolved time",IF(AND(D262&lt;&gt;"",D262&lt;B262),"Resolved before opened",IF(COUNTIF(Roster[agent_id],J262)=0,"Agent not on roster",""))))</f>
      </c>
      <c r="Q262" s="5">
        <f>IF(OR(D262="",B262=""),NA(),IF(D262&lt;B262,NA(),(D262-B262)*24))</f>
      </c>
      <c r="R262">
        <f>IF(P262&lt;&gt;"",NA(),IF(D262="",IF((AsOf-B262)*24&gt;O262,1,0),IF((D262-B262)*24&gt;O262,1,0)))</f>
      </c>
    </row>
    <row r="263" spans="1:18" x14ac:dyDescent="0.25">
      <c r="A263" t="s">
        <v>579</v>
      </c>
      <c r="B263" s="3">
        <v>46218.52777777778</v>
      </c>
      <c r="C263" s="3">
        <v>46218.66111111111</v>
      </c>
      <c r="D263" s="3">
        <v>46219.36944444444</v>
      </c>
      <c r="E263" t="s">
        <v>68</v>
      </c>
      <c r="F263" t="s">
        <v>85</v>
      </c>
      <c r="G263" t="s">
        <v>27</v>
      </c>
      <c r="H263" t="s">
        <v>75</v>
      </c>
      <c r="I263" t="s">
        <v>45</v>
      </c>
      <c r="J263" t="s">
        <v>48</v>
      </c>
      <c r="K263" t="s">
        <v>462</v>
      </c>
      <c r="L263" t="s">
        <v>564</v>
      </c>
      <c r="M263">
        <v>0</v>
      </c>
      <c r="N263">
        <v>0</v>
      </c>
      <c r="O263">
        <v>48</v>
      </c>
      <c r="P263">
        <f>IF(AND(E263="Resolved",D263=""),"Resolved with no time",IF(AND(E263="Open",D263&lt;&gt;""),"Open with a resolved time",IF(AND(D263&lt;&gt;"",D263&lt;B263),"Resolved before opened",IF(COUNTIF(Roster[agent_id],J263)=0,"Agent not on roster",""))))</f>
      </c>
      <c r="Q263" s="5">
        <f>IF(OR(D263="",B263=""),NA(),IF(D263&lt;B263,NA(),(D263-B263)*24))</f>
      </c>
      <c r="R263">
        <f>IF(P263&lt;&gt;"",NA(),IF(D263="",IF((AsOf-B263)*24&gt;O263,1,0),IF((D263-B263)*24&gt;O263,1,0)))</f>
      </c>
    </row>
    <row r="264" spans="1:18" x14ac:dyDescent="0.25">
      <c r="A264" t="s">
        <v>580</v>
      </c>
      <c r="B264" s="3">
        <v>46219.572222222225</v>
      </c>
      <c r="C264" s="3">
        <v>46219.705555555556</v>
      </c>
      <c r="D264" s="3">
        <v>46220.41388888889</v>
      </c>
      <c r="E264" t="s">
        <v>68</v>
      </c>
      <c r="F264" t="s">
        <v>298</v>
      </c>
      <c r="G264" t="s">
        <v>27</v>
      </c>
      <c r="H264" t="s">
        <v>75</v>
      </c>
      <c r="I264" t="s">
        <v>26</v>
      </c>
      <c r="J264" t="s">
        <v>36</v>
      </c>
      <c r="K264" t="s">
        <v>581</v>
      </c>
      <c r="L264" t="s">
        <v>567</v>
      </c>
      <c r="M264">
        <v>0</v>
      </c>
      <c r="N264">
        <v>0</v>
      </c>
      <c r="O264">
        <v>48</v>
      </c>
      <c r="P264">
        <f>IF(AND(E264="Resolved",D264=""),"Resolved with no time",IF(AND(E264="Open",D264&lt;&gt;""),"Open with a resolved time",IF(AND(D264&lt;&gt;"",D264&lt;B264),"Resolved before opened",IF(COUNTIF(Roster[agent_id],J264)=0,"Agent not on roster",""))))</f>
      </c>
      <c r="Q264" s="5">
        <f>IF(OR(D264="",B264=""),NA(),IF(D264&lt;B264,NA(),(D264-B264)*24))</f>
      </c>
      <c r="R264">
        <f>IF(P264&lt;&gt;"",NA(),IF(D264="",IF((AsOf-B264)*24&gt;O264,1,0),IF((D264-B264)*24&gt;O264,1,0)))</f>
      </c>
    </row>
    <row r="265" spans="1:18" x14ac:dyDescent="0.25">
      <c r="A265" t="s">
        <v>582</v>
      </c>
      <c r="B265" s="3">
        <v>46223.45</v>
      </c>
      <c r="C265" s="3">
        <v>46223.583333333336</v>
      </c>
      <c r="D265" s="3">
        <v>46224.291666666664</v>
      </c>
      <c r="E265" t="s">
        <v>68</v>
      </c>
      <c r="F265" t="s">
        <v>69</v>
      </c>
      <c r="G265" t="s">
        <v>27</v>
      </c>
      <c r="H265" t="s">
        <v>75</v>
      </c>
      <c r="I265" t="s">
        <v>26</v>
      </c>
      <c r="J265" t="s">
        <v>25</v>
      </c>
      <c r="K265" t="s">
        <v>583</v>
      </c>
      <c r="L265" t="s">
        <v>558</v>
      </c>
      <c r="M265">
        <v>0</v>
      </c>
      <c r="N265">
        <v>0</v>
      </c>
      <c r="O265">
        <v>48</v>
      </c>
      <c r="P265">
        <f>IF(AND(E265="Resolved",D265=""),"Resolved with no time",IF(AND(E265="Open",D265&lt;&gt;""),"Open with a resolved time",IF(AND(D265&lt;&gt;"",D265&lt;B265),"Resolved before opened",IF(COUNTIF(Roster[agent_id],J265)=0,"Agent not on roster",""))))</f>
      </c>
      <c r="Q265" s="5">
        <f>IF(OR(D265="",B265=""),NA(),IF(D265&lt;B265,NA(),(D265-B265)*24))</f>
      </c>
      <c r="R265">
        <f>IF(P265&lt;&gt;"",NA(),IF(D265="",IF((AsOf-B265)*24&gt;O265,1,0),IF((D265-B265)*24&gt;O265,1,0)))</f>
      </c>
    </row>
    <row r="266" spans="1:18" x14ac:dyDescent="0.25">
      <c r="A266" t="s">
        <v>584</v>
      </c>
      <c r="B266" s="3">
        <v>46224.45972222222</v>
      </c>
      <c r="C266" s="3">
        <v>46224.52638888889</v>
      </c>
      <c r="D266" s="3">
        <v>46224.88055555556</v>
      </c>
      <c r="E266" t="s">
        <v>68</v>
      </c>
      <c r="F266" t="s">
        <v>74</v>
      </c>
      <c r="G266" t="s">
        <v>27</v>
      </c>
      <c r="H266" t="s">
        <v>70</v>
      </c>
      <c r="I266" t="s">
        <v>38</v>
      </c>
      <c r="J266" t="s">
        <v>41</v>
      </c>
      <c r="K266" t="s">
        <v>180</v>
      </c>
      <c r="L266" t="s">
        <v>561</v>
      </c>
      <c r="M266">
        <v>0</v>
      </c>
      <c r="N266">
        <v>0</v>
      </c>
      <c r="O266">
        <v>24</v>
      </c>
      <c r="P266">
        <f>IF(AND(E266="Resolved",D266=""),"Resolved with no time",IF(AND(E266="Open",D266&lt;&gt;""),"Open with a resolved time",IF(AND(D266&lt;&gt;"",D266&lt;B266),"Resolved before opened",IF(COUNTIF(Roster[agent_id],J266)=0,"Agent not on roster",""))))</f>
      </c>
      <c r="Q266" s="5">
        <f>IF(OR(D266="",B266=""),NA(),IF(D266&lt;B266,NA(),(D266-B266)*24))</f>
      </c>
      <c r="R266">
        <f>IF(P266&lt;&gt;"",NA(),IF(D266="",IF((AsOf-B266)*24&gt;O266,1,0),IF((D266-B266)*24&gt;O266,1,0)))</f>
      </c>
    </row>
    <row r="267" spans="1:18" x14ac:dyDescent="0.25">
      <c r="A267" t="s">
        <v>585</v>
      </c>
      <c r="B267" s="3">
        <v>46225.504166666666</v>
      </c>
      <c r="C267" s="3">
        <v>46225.6375</v>
      </c>
      <c r="D267" s="3">
        <v>46226.34583333333</v>
      </c>
      <c r="E267" t="s">
        <v>68</v>
      </c>
      <c r="F267" t="s">
        <v>85</v>
      </c>
      <c r="G267" t="s">
        <v>27</v>
      </c>
      <c r="H267" t="s">
        <v>75</v>
      </c>
      <c r="I267" t="s">
        <v>45</v>
      </c>
      <c r="J267" t="s">
        <v>48</v>
      </c>
      <c r="K267" t="s">
        <v>586</v>
      </c>
      <c r="L267" t="s">
        <v>564</v>
      </c>
      <c r="M267">
        <v>0</v>
      </c>
      <c r="N267">
        <v>0</v>
      </c>
      <c r="O267">
        <v>48</v>
      </c>
      <c r="P267">
        <f>IF(AND(E267="Resolved",D267=""),"Resolved with no time",IF(AND(E267="Open",D267&lt;&gt;""),"Open with a resolved time",IF(AND(D267&lt;&gt;"",D267&lt;B267),"Resolved before opened",IF(COUNTIF(Roster[agent_id],J267)=0,"Agent not on roster",""))))</f>
      </c>
      <c r="Q267" s="5">
        <f>IF(OR(D267="",B267=""),NA(),IF(D267&lt;B267,NA(),(D267-B267)*24))</f>
      </c>
      <c r="R267">
        <f>IF(P267&lt;&gt;"",NA(),IF(D267="",IF((AsOf-B267)*24&gt;O267,1,0),IF((D267-B267)*24&gt;O267,1,0)))</f>
      </c>
    </row>
    <row r="268" spans="1:18" x14ac:dyDescent="0.25">
      <c r="A268" t="s">
        <v>587</v>
      </c>
      <c r="B268" s="3">
        <v>46226.54861111111</v>
      </c>
      <c r="C268" s="3">
        <v>46226.68194444444</v>
      </c>
      <c r="D268" s="3">
        <v>46227.39027777778</v>
      </c>
      <c r="E268" t="s">
        <v>68</v>
      </c>
      <c r="F268" t="s">
        <v>298</v>
      </c>
      <c r="G268" t="s">
        <v>27</v>
      </c>
      <c r="H268" t="s">
        <v>75</v>
      </c>
      <c r="I268" t="s">
        <v>26</v>
      </c>
      <c r="J268" t="s">
        <v>36</v>
      </c>
      <c r="K268" t="s">
        <v>588</v>
      </c>
      <c r="L268" t="s">
        <v>567</v>
      </c>
      <c r="M268">
        <v>0</v>
      </c>
      <c r="N268">
        <v>0</v>
      </c>
      <c r="O268">
        <v>48</v>
      </c>
      <c r="P268">
        <f>IF(AND(E268="Resolved",D268=""),"Resolved with no time",IF(AND(E268="Open",D268&lt;&gt;""),"Open with a resolved time",IF(AND(D268&lt;&gt;"",D268&lt;B268),"Resolved before opened",IF(COUNTIF(Roster[agent_id],J268)=0,"Agent not on roster",""))))</f>
      </c>
      <c r="Q268" s="5">
        <f>IF(OR(D268="",B268=""),NA(),IF(D268&lt;B268,NA(),(D268-B268)*24))</f>
      </c>
      <c r="R268">
        <f>IF(P268&lt;&gt;"",NA(),IF(D268="",IF((AsOf-B268)*24&gt;O268,1,0),IF((D268-B268)*24&gt;O268,1,0)))</f>
      </c>
    </row>
    <row r="269" spans="1:18" x14ac:dyDescent="0.25">
      <c r="A269" t="s">
        <v>589</v>
      </c>
      <c r="B269" s="3">
        <v>46230.42638888889</v>
      </c>
      <c r="C269" s="3">
        <v>46230.55972222222</v>
      </c>
      <c r="D269" s="3">
        <v>46233.009722222225</v>
      </c>
      <c r="E269" t="s">
        <v>68</v>
      </c>
      <c r="F269" t="s">
        <v>69</v>
      </c>
      <c r="G269" t="s">
        <v>27</v>
      </c>
      <c r="H269" t="s">
        <v>75</v>
      </c>
      <c r="I269" t="s">
        <v>26</v>
      </c>
      <c r="J269" t="s">
        <v>25</v>
      </c>
      <c r="K269" t="s">
        <v>590</v>
      </c>
      <c r="L269" t="s">
        <v>558</v>
      </c>
      <c r="M269">
        <v>0</v>
      </c>
      <c r="N269">
        <v>0</v>
      </c>
      <c r="O269">
        <v>48</v>
      </c>
      <c r="P269">
        <f>IF(AND(E269="Resolved",D269=""),"Resolved with no time",IF(AND(E269="Open",D269&lt;&gt;""),"Open with a resolved time",IF(AND(D269&lt;&gt;"",D269&lt;B269),"Resolved before opened",IF(COUNTIF(Roster[agent_id],J269)=0,"Agent not on roster",""))))</f>
      </c>
      <c r="Q269" s="5">
        <f>IF(OR(D269="",B269=""),NA(),IF(D269&lt;B269,NA(),(D269-B269)*24))</f>
      </c>
      <c r="R269">
        <f>IF(P269&lt;&gt;"",NA(),IF(D269="",IF((AsOf-B269)*24&gt;O269,1,0),IF((D269-B269)*24&gt;O269,1,0)))</f>
      </c>
    </row>
    <row r="270" spans="1:18" x14ac:dyDescent="0.25">
      <c r="A270" t="s">
        <v>591</v>
      </c>
      <c r="B270" s="3">
        <v>46231.47083333333</v>
      </c>
      <c r="C270" s="3">
        <v>46231.5375</v>
      </c>
      <c r="D270" s="3">
        <v>46231.89166666667</v>
      </c>
      <c r="E270" t="s">
        <v>68</v>
      </c>
      <c r="F270" t="s">
        <v>74</v>
      </c>
      <c r="G270" t="s">
        <v>27</v>
      </c>
      <c r="H270" t="s">
        <v>70</v>
      </c>
      <c r="I270" t="s">
        <v>38</v>
      </c>
      <c r="J270" t="s">
        <v>41</v>
      </c>
      <c r="K270" t="s">
        <v>592</v>
      </c>
      <c r="L270" t="s">
        <v>561</v>
      </c>
      <c r="M270">
        <v>0</v>
      </c>
      <c r="N270">
        <v>0</v>
      </c>
      <c r="O270">
        <v>24</v>
      </c>
      <c r="P270">
        <f>IF(AND(E270="Resolved",D270=""),"Resolved with no time",IF(AND(E270="Open",D270&lt;&gt;""),"Open with a resolved time",IF(AND(D270&lt;&gt;"",D270&lt;B270),"Resolved before opened",IF(COUNTIF(Roster[agent_id],J270)=0,"Agent not on roster",""))))</f>
      </c>
      <c r="Q270" s="5">
        <f>IF(OR(D270="",B270=""),NA(),IF(D270&lt;B270,NA(),(D270-B270)*24))</f>
      </c>
      <c r="R270">
        <f>IF(P270&lt;&gt;"",NA(),IF(D270="",IF((AsOf-B270)*24&gt;O270,1,0),IF((D270-B270)*24&gt;O270,1,0)))</f>
      </c>
    </row>
    <row r="271" spans="1:18" x14ac:dyDescent="0.25">
      <c r="A271" t="s">
        <v>593</v>
      </c>
      <c r="B271" s="3">
        <v>46232.51527777778</v>
      </c>
      <c r="C271" s="3">
        <v>46232.64861111111</v>
      </c>
      <c r="D271" s="3">
        <v>46233.356944444444</v>
      </c>
      <c r="E271" t="s">
        <v>68</v>
      </c>
      <c r="F271" t="s">
        <v>85</v>
      </c>
      <c r="G271" t="s">
        <v>27</v>
      </c>
      <c r="H271" t="s">
        <v>75</v>
      </c>
      <c r="I271" t="s">
        <v>45</v>
      </c>
      <c r="J271" t="s">
        <v>48</v>
      </c>
      <c r="K271" t="s">
        <v>594</v>
      </c>
      <c r="L271" t="s">
        <v>564</v>
      </c>
      <c r="M271">
        <v>1</v>
      </c>
      <c r="N271">
        <v>0</v>
      </c>
      <c r="O271">
        <v>48</v>
      </c>
      <c r="P271">
        <f>IF(AND(E271="Resolved",D271=""),"Resolved with no time",IF(AND(E271="Open",D271&lt;&gt;""),"Open with a resolved time",IF(AND(D271&lt;&gt;"",D271&lt;B271),"Resolved before opened",IF(COUNTIF(Roster[agent_id],J271)=0,"Agent not on roster",""))))</f>
      </c>
      <c r="Q271" s="5">
        <f>IF(OR(D271="",B271=""),NA(),IF(D271&lt;B271,NA(),(D271-B271)*24))</f>
      </c>
      <c r="R271">
        <f>IF(P271&lt;&gt;"",NA(),IF(D271="",IF((AsOf-B271)*24&gt;O271,1,0),IF((D271-B271)*24&gt;O271,1,0)))</f>
      </c>
    </row>
    <row r="272" spans="1:18" x14ac:dyDescent="0.25">
      <c r="A272" t="s">
        <v>595</v>
      </c>
      <c r="B272" s="3">
        <v>46233.55972222222</v>
      </c>
      <c r="C272" s="3">
        <v>46233.69305555556</v>
      </c>
      <c r="D272" s="3">
        <v>46234.40138888889</v>
      </c>
      <c r="E272" t="s">
        <v>68</v>
      </c>
      <c r="F272" t="s">
        <v>298</v>
      </c>
      <c r="G272" t="s">
        <v>27</v>
      </c>
      <c r="H272" t="s">
        <v>75</v>
      </c>
      <c r="I272" t="s">
        <v>26</v>
      </c>
      <c r="J272" t="s">
        <v>36</v>
      </c>
      <c r="K272" t="s">
        <v>596</v>
      </c>
      <c r="L272" t="s">
        <v>567</v>
      </c>
      <c r="M272">
        <v>0</v>
      </c>
      <c r="N272">
        <v>0</v>
      </c>
      <c r="O272">
        <v>48</v>
      </c>
      <c r="P272">
        <f>IF(AND(E272="Resolved",D272=""),"Resolved with no time",IF(AND(E272="Open",D272&lt;&gt;""),"Open with a resolved time",IF(AND(D272&lt;&gt;"",D272&lt;B272),"Resolved before opened",IF(COUNTIF(Roster[agent_id],J272)=0,"Agent not on roster",""))))</f>
      </c>
      <c r="Q272" s="5">
        <f>IF(OR(D272="",B272=""),NA(),IF(D272&lt;B272,NA(),(D272-B272)*24))</f>
      </c>
      <c r="R272">
        <f>IF(P272&lt;&gt;"",NA(),IF(D272="",IF((AsOf-B272)*24&gt;O272,1,0),IF((D272-B272)*24&gt;O272,1,0)))</f>
      </c>
    </row>
    <row r="273" spans="1:18" x14ac:dyDescent="0.25">
      <c r="A273" t="s">
        <v>597</v>
      </c>
      <c r="B273" s="3">
        <v>46237.4375</v>
      </c>
      <c r="C273" s="3">
        <v>46237.57083333333</v>
      </c>
      <c r="D273" s="3">
        <v>46238.27916666667</v>
      </c>
      <c r="E273" t="s">
        <v>68</v>
      </c>
      <c r="F273" t="s">
        <v>69</v>
      </c>
      <c r="G273" t="s">
        <v>27</v>
      </c>
      <c r="H273" t="s">
        <v>75</v>
      </c>
      <c r="I273" t="s">
        <v>26</v>
      </c>
      <c r="J273" t="s">
        <v>25</v>
      </c>
      <c r="K273" t="s">
        <v>598</v>
      </c>
      <c r="L273" t="s">
        <v>558</v>
      </c>
      <c r="M273">
        <v>0</v>
      </c>
      <c r="N273">
        <v>0</v>
      </c>
      <c r="O273">
        <v>48</v>
      </c>
      <c r="P273">
        <f>IF(AND(E273="Resolved",D273=""),"Resolved with no time",IF(AND(E273="Open",D273&lt;&gt;""),"Open with a resolved time",IF(AND(D273&lt;&gt;"",D273&lt;B273),"Resolved before opened",IF(COUNTIF(Roster[agent_id],J273)=0,"Agent not on roster",""))))</f>
      </c>
      <c r="Q273" s="5">
        <f>IF(OR(D273="",B273=""),NA(),IF(D273&lt;B273,NA(),(D273-B273)*24))</f>
      </c>
      <c r="R273">
        <f>IF(P273&lt;&gt;"",NA(),IF(D273="",IF((AsOf-B273)*24&gt;O273,1,0),IF((D273-B273)*24&gt;O273,1,0)))</f>
      </c>
    </row>
    <row r="274" spans="1:18" x14ac:dyDescent="0.25">
      <c r="A274" t="s">
        <v>599</v>
      </c>
      <c r="B274" s="3">
        <v>46238.481944444444</v>
      </c>
      <c r="C274" s="3">
        <v>46238.54861111111</v>
      </c>
      <c r="D274" s="3">
        <v>46238.90277777778</v>
      </c>
      <c r="E274" t="s">
        <v>68</v>
      </c>
      <c r="F274" t="s">
        <v>74</v>
      </c>
      <c r="G274" t="s">
        <v>27</v>
      </c>
      <c r="H274" t="s">
        <v>70</v>
      </c>
      <c r="I274" t="s">
        <v>38</v>
      </c>
      <c r="J274" t="s">
        <v>41</v>
      </c>
      <c r="K274" t="s">
        <v>600</v>
      </c>
      <c r="L274" t="s">
        <v>561</v>
      </c>
      <c r="M274">
        <v>0</v>
      </c>
      <c r="N274">
        <v>0</v>
      </c>
      <c r="O274">
        <v>24</v>
      </c>
      <c r="P274">
        <f>IF(AND(E274="Resolved",D274=""),"Resolved with no time",IF(AND(E274="Open",D274&lt;&gt;""),"Open with a resolved time",IF(AND(D274&lt;&gt;"",D274&lt;B274),"Resolved before opened",IF(COUNTIF(Roster[agent_id],J274)=0,"Agent not on roster",""))))</f>
      </c>
      <c r="Q274" s="5">
        <f>IF(OR(D274="",B274=""),NA(),IF(D274&lt;B274,NA(),(D274-B274)*24))</f>
      </c>
      <c r="R274">
        <f>IF(P274&lt;&gt;"",NA(),IF(D274="",IF((AsOf-B274)*24&gt;O274,1,0),IF((D274-B274)*24&gt;O274,1,0)))</f>
      </c>
    </row>
    <row r="275" spans="1:18" x14ac:dyDescent="0.25">
      <c r="A275" t="s">
        <v>601</v>
      </c>
      <c r="B275" s="3">
        <v>46239.52638888889</v>
      </c>
      <c r="C275" s="3">
        <v>46239.65972222222</v>
      </c>
      <c r="D275" s="3">
        <v>46240.368055555555</v>
      </c>
      <c r="E275" t="s">
        <v>68</v>
      </c>
      <c r="F275" t="s">
        <v>85</v>
      </c>
      <c r="G275" t="s">
        <v>27</v>
      </c>
      <c r="H275" t="s">
        <v>75</v>
      </c>
      <c r="I275" t="s">
        <v>45</v>
      </c>
      <c r="J275" t="s">
        <v>48</v>
      </c>
      <c r="K275" t="s">
        <v>602</v>
      </c>
      <c r="L275" t="s">
        <v>564</v>
      </c>
      <c r="M275">
        <v>0</v>
      </c>
      <c r="N275">
        <v>0</v>
      </c>
      <c r="O275">
        <v>48</v>
      </c>
      <c r="P275">
        <f>IF(AND(E275="Resolved",D275=""),"Resolved with no time",IF(AND(E275="Open",D275&lt;&gt;""),"Open with a resolved time",IF(AND(D275&lt;&gt;"",D275&lt;B275),"Resolved before opened",IF(COUNTIF(Roster[agent_id],J275)=0,"Agent not on roster",""))))</f>
      </c>
      <c r="Q275" s="5">
        <f>IF(OR(D275="",B275=""),NA(),IF(D275&lt;B275,NA(),(D275-B275)*24))</f>
      </c>
      <c r="R275">
        <f>IF(P275&lt;&gt;"",NA(),IF(D275="",IF((AsOf-B275)*24&gt;O275,1,0),IF((D275-B275)*24&gt;O275,1,0)))</f>
      </c>
    </row>
    <row r="276" spans="1:18" x14ac:dyDescent="0.25">
      <c r="A276" t="s">
        <v>603</v>
      </c>
      <c r="B276" s="3">
        <v>46240.57083333333</v>
      </c>
      <c r="C276" s="3">
        <v>46240.70416666667</v>
      </c>
      <c r="D276" s="3">
        <v>46241.4125</v>
      </c>
      <c r="E276" t="s">
        <v>68</v>
      </c>
      <c r="F276" t="s">
        <v>298</v>
      </c>
      <c r="G276" t="s">
        <v>27</v>
      </c>
      <c r="H276" t="s">
        <v>75</v>
      </c>
      <c r="I276" t="s">
        <v>26</v>
      </c>
      <c r="J276" t="s">
        <v>36</v>
      </c>
      <c r="K276" t="s">
        <v>604</v>
      </c>
      <c r="L276" t="s">
        <v>567</v>
      </c>
      <c r="M276">
        <v>0</v>
      </c>
      <c r="N276">
        <v>0</v>
      </c>
      <c r="O276">
        <v>48</v>
      </c>
      <c r="P276">
        <f>IF(AND(E276="Resolved",D276=""),"Resolved with no time",IF(AND(E276="Open",D276&lt;&gt;""),"Open with a resolved time",IF(AND(D276&lt;&gt;"",D276&lt;B276),"Resolved before opened",IF(COUNTIF(Roster[agent_id],J276)=0,"Agent not on roster",""))))</f>
      </c>
      <c r="Q276" s="5">
        <f>IF(OR(D276="",B276=""),NA(),IF(D276&lt;B276,NA(),(D276-B276)*24))</f>
      </c>
      <c r="R276">
        <f>IF(P276&lt;&gt;"",NA(),IF(D276="",IF((AsOf-B276)*24&gt;O276,1,0),IF((D276-B276)*24&gt;O276,1,0)))</f>
      </c>
    </row>
    <row r="277" spans="1:18" x14ac:dyDescent="0.25">
      <c r="A277" t="s">
        <v>605</v>
      </c>
      <c r="B277" s="3">
        <v>46244.44861111111</v>
      </c>
      <c r="C277" s="3">
        <v>46244.58194444444</v>
      </c>
      <c r="D277" s="3">
        <v>46247.03194444445</v>
      </c>
      <c r="E277" t="s">
        <v>68</v>
      </c>
      <c r="F277" t="s">
        <v>69</v>
      </c>
      <c r="G277" t="s">
        <v>27</v>
      </c>
      <c r="H277" t="s">
        <v>75</v>
      </c>
      <c r="I277" t="s">
        <v>26</v>
      </c>
      <c r="J277" t="s">
        <v>25</v>
      </c>
      <c r="K277" t="s">
        <v>462</v>
      </c>
      <c r="L277" t="s">
        <v>558</v>
      </c>
      <c r="M277">
        <v>0</v>
      </c>
      <c r="N277">
        <v>0</v>
      </c>
      <c r="O277">
        <v>48</v>
      </c>
      <c r="P277">
        <f>IF(AND(E277="Resolved",D277=""),"Resolved with no time",IF(AND(E277="Open",D277&lt;&gt;""),"Open with a resolved time",IF(AND(D277&lt;&gt;"",D277&lt;B277),"Resolved before opened",IF(COUNTIF(Roster[agent_id],J277)=0,"Agent not on roster",""))))</f>
      </c>
      <c r="Q277" s="5">
        <f>IF(OR(D277="",B277=""),NA(),IF(D277&lt;B277,NA(),(D277-B277)*24))</f>
      </c>
      <c r="R277">
        <f>IF(P277&lt;&gt;"",NA(),IF(D277="",IF((AsOf-B277)*24&gt;O277,1,0),IF((D277-B277)*24&gt;O277,1,0)))</f>
      </c>
    </row>
    <row r="278" spans="1:18" x14ac:dyDescent="0.25">
      <c r="A278" t="s">
        <v>606</v>
      </c>
      <c r="B278" s="3">
        <v>46245.458333333336</v>
      </c>
      <c r="C278" s="3">
        <v>46245.525</v>
      </c>
      <c r="D278" s="3">
        <v>46245.879166666666</v>
      </c>
      <c r="E278" t="s">
        <v>68</v>
      </c>
      <c r="F278" t="s">
        <v>74</v>
      </c>
      <c r="G278" t="s">
        <v>27</v>
      </c>
      <c r="H278" t="s">
        <v>70</v>
      </c>
      <c r="I278" t="s">
        <v>38</v>
      </c>
      <c r="J278" t="s">
        <v>41</v>
      </c>
      <c r="K278" t="s">
        <v>607</v>
      </c>
      <c r="L278" t="s">
        <v>561</v>
      </c>
      <c r="M278">
        <v>0</v>
      </c>
      <c r="N278">
        <v>0</v>
      </c>
      <c r="O278">
        <v>24</v>
      </c>
      <c r="P278">
        <f>IF(AND(E278="Resolved",D278=""),"Resolved with no time",IF(AND(E278="Open",D278&lt;&gt;""),"Open with a resolved time",IF(AND(D278&lt;&gt;"",D278&lt;B278),"Resolved before opened",IF(COUNTIF(Roster[agent_id],J278)=0,"Agent not on roster",""))))</f>
      </c>
      <c r="Q278" s="5">
        <f>IF(OR(D278="",B278=""),NA(),IF(D278&lt;B278,NA(),(D278-B278)*24))</f>
      </c>
      <c r="R278">
        <f>IF(P278&lt;&gt;"",NA(),IF(D278="",IF((AsOf-B278)*24&gt;O278,1,0),IF((D278-B278)*24&gt;O278,1,0)))</f>
      </c>
    </row>
    <row r="279" spans="1:18" x14ac:dyDescent="0.25">
      <c r="A279" t="s">
        <v>608</v>
      </c>
      <c r="B279" s="3">
        <v>46246.50277777778</v>
      </c>
      <c r="C279" s="3">
        <v>46246.63611111111</v>
      </c>
      <c r="D279" s="3">
        <v>46247.34444444445</v>
      </c>
      <c r="E279" t="s">
        <v>68</v>
      </c>
      <c r="F279" t="s">
        <v>85</v>
      </c>
      <c r="G279" t="s">
        <v>27</v>
      </c>
      <c r="H279" t="s">
        <v>75</v>
      </c>
      <c r="I279" t="s">
        <v>45</v>
      </c>
      <c r="J279" t="s">
        <v>48</v>
      </c>
      <c r="K279" t="s">
        <v>609</v>
      </c>
      <c r="L279" t="s">
        <v>564</v>
      </c>
      <c r="M279">
        <v>0</v>
      </c>
      <c r="N279">
        <v>0</v>
      </c>
      <c r="O279">
        <v>48</v>
      </c>
      <c r="P279">
        <f>IF(AND(E279="Resolved",D279=""),"Resolved with no time",IF(AND(E279="Open",D279&lt;&gt;""),"Open with a resolved time",IF(AND(D279&lt;&gt;"",D279&lt;B279),"Resolved before opened",IF(COUNTIF(Roster[agent_id],J279)=0,"Agent not on roster",""))))</f>
      </c>
      <c r="Q279" s="5">
        <f>IF(OR(D279="",B279=""),NA(),IF(D279&lt;B279,NA(),(D279-B279)*24))</f>
      </c>
      <c r="R279">
        <f>IF(P279&lt;&gt;"",NA(),IF(D279="",IF((AsOf-B279)*24&gt;O279,1,0),IF((D279-B279)*24&gt;O279,1,0)))</f>
      </c>
    </row>
    <row r="280" spans="1:18" x14ac:dyDescent="0.25">
      <c r="A280" t="s">
        <v>610</v>
      </c>
      <c r="B280" s="3">
        <v>46247.54722222222</v>
      </c>
      <c r="C280" s="3">
        <v>46247.680555555555</v>
      </c>
      <c r="D280" s="3">
        <v>46248.38888888889</v>
      </c>
      <c r="E280" t="s">
        <v>68</v>
      </c>
      <c r="F280" t="s">
        <v>298</v>
      </c>
      <c r="G280" t="s">
        <v>27</v>
      </c>
      <c r="H280" t="s">
        <v>75</v>
      </c>
      <c r="I280" t="s">
        <v>26</v>
      </c>
      <c r="J280" t="s">
        <v>36</v>
      </c>
      <c r="K280" t="s">
        <v>611</v>
      </c>
      <c r="L280" t="s">
        <v>567</v>
      </c>
      <c r="M280">
        <v>1</v>
      </c>
      <c r="N280">
        <v>0</v>
      </c>
      <c r="O280">
        <v>48</v>
      </c>
      <c r="P280">
        <f>IF(AND(E280="Resolved",D280=""),"Resolved with no time",IF(AND(E280="Open",D280&lt;&gt;""),"Open with a resolved time",IF(AND(D280&lt;&gt;"",D280&lt;B280),"Resolved before opened",IF(COUNTIF(Roster[agent_id],J280)=0,"Agent not on roster",""))))</f>
      </c>
      <c r="Q280" s="5">
        <f>IF(OR(D280="",B280=""),NA(),IF(D280&lt;B280,NA(),(D280-B280)*24))</f>
      </c>
      <c r="R280">
        <f>IF(P280&lt;&gt;"",NA(),IF(D280="",IF((AsOf-B280)*24&gt;O280,1,0),IF((D280-B280)*24&gt;O280,1,0)))</f>
      </c>
    </row>
    <row r="281" spans="1:18" x14ac:dyDescent="0.25">
      <c r="A281" t="s">
        <v>612</v>
      </c>
      <c r="B281" s="3">
        <v>46251.425</v>
      </c>
      <c r="C281" s="3">
        <v>46251.558333333334</v>
      </c>
      <c r="D281" s="3">
        <v>46252.26666666667</v>
      </c>
      <c r="E281" t="s">
        <v>68</v>
      </c>
      <c r="F281" t="s">
        <v>69</v>
      </c>
      <c r="G281" t="s">
        <v>27</v>
      </c>
      <c r="H281" t="s">
        <v>75</v>
      </c>
      <c r="I281" t="s">
        <v>26</v>
      </c>
      <c r="J281" t="s">
        <v>25</v>
      </c>
      <c r="K281" t="s">
        <v>613</v>
      </c>
      <c r="L281" t="s">
        <v>558</v>
      </c>
      <c r="M281">
        <v>0</v>
      </c>
      <c r="N281">
        <v>0</v>
      </c>
      <c r="O281">
        <v>48</v>
      </c>
      <c r="P281">
        <f>IF(AND(E281="Resolved",D281=""),"Resolved with no time",IF(AND(E281="Open",D281&lt;&gt;""),"Open with a resolved time",IF(AND(D281&lt;&gt;"",D281&lt;B281),"Resolved before opened",IF(COUNTIF(Roster[agent_id],J281)=0,"Agent not on roster",""))))</f>
      </c>
      <c r="Q281" s="5">
        <f>IF(OR(D281="",B281=""),NA(),IF(D281&lt;B281,NA(),(D281-B281)*24))</f>
      </c>
      <c r="R281">
        <f>IF(P281&lt;&gt;"",NA(),IF(D281="",IF((AsOf-B281)*24&gt;O281,1,0),IF((D281-B281)*24&gt;O281,1,0)))</f>
      </c>
    </row>
    <row r="282" spans="1:18" x14ac:dyDescent="0.25">
      <c r="A282" t="s">
        <v>614</v>
      </c>
      <c r="B282" s="3">
        <v>46252.46944444445</v>
      </c>
      <c r="C282" s="3">
        <v>46252.53611111111</v>
      </c>
      <c r="D282" s="3">
        <v>46252.89027777778</v>
      </c>
      <c r="E282" t="s">
        <v>68</v>
      </c>
      <c r="F282" t="s">
        <v>74</v>
      </c>
      <c r="G282" t="s">
        <v>27</v>
      </c>
      <c r="H282" t="s">
        <v>70</v>
      </c>
      <c r="I282" t="s">
        <v>38</v>
      </c>
      <c r="J282" t="s">
        <v>41</v>
      </c>
      <c r="K282" t="s">
        <v>137</v>
      </c>
      <c r="L282" t="s">
        <v>561</v>
      </c>
      <c r="M282">
        <v>0</v>
      </c>
      <c r="N282">
        <v>0</v>
      </c>
      <c r="O282">
        <v>24</v>
      </c>
      <c r="P282">
        <f>IF(AND(E282="Resolved",D282=""),"Resolved with no time",IF(AND(E282="Open",D282&lt;&gt;""),"Open with a resolved time",IF(AND(D282&lt;&gt;"",D282&lt;B282),"Resolved before opened",IF(COUNTIF(Roster[agent_id],J282)=0,"Agent not on roster",""))))</f>
      </c>
      <c r="Q282" s="5">
        <f>IF(OR(D282="",B282=""),NA(),IF(D282&lt;B282,NA(),(D282-B282)*24))</f>
      </c>
      <c r="R282">
        <f>IF(P282&lt;&gt;"",NA(),IF(D282="",IF((AsOf-B282)*24&gt;O282,1,0),IF((D282-B282)*24&gt;O282,1,0)))</f>
      </c>
    </row>
    <row r="283" spans="1:18" x14ac:dyDescent="0.25">
      <c r="A283" t="s">
        <v>615</v>
      </c>
      <c r="B283" s="3">
        <v>46253.51388888889</v>
      </c>
      <c r="C283" s="3">
        <v>46253.64722222222</v>
      </c>
      <c r="D283" s="3">
        <v>46254.35555555556</v>
      </c>
      <c r="E283" t="s">
        <v>68</v>
      </c>
      <c r="F283" t="s">
        <v>85</v>
      </c>
      <c r="G283" t="s">
        <v>27</v>
      </c>
      <c r="H283" t="s">
        <v>75</v>
      </c>
      <c r="I283" t="s">
        <v>45</v>
      </c>
      <c r="J283" t="s">
        <v>48</v>
      </c>
      <c r="K283" t="s">
        <v>616</v>
      </c>
      <c r="L283" t="s">
        <v>564</v>
      </c>
      <c r="M283">
        <v>0</v>
      </c>
      <c r="N283">
        <v>1</v>
      </c>
      <c r="O283">
        <v>48</v>
      </c>
      <c r="P283">
        <f>IF(AND(E283="Resolved",D283=""),"Resolved with no time",IF(AND(E283="Open",D283&lt;&gt;""),"Open with a resolved time",IF(AND(D283&lt;&gt;"",D283&lt;B283),"Resolved before opened",IF(COUNTIF(Roster[agent_id],J283)=0,"Agent not on roster",""))))</f>
      </c>
      <c r="Q283" s="5">
        <f>IF(OR(D283="",B283=""),NA(),IF(D283&lt;B283,NA(),(D283-B283)*24))</f>
      </c>
      <c r="R283">
        <f>IF(P283&lt;&gt;"",NA(),IF(D283="",IF((AsOf-B283)*24&gt;O283,1,0),IF((D283-B283)*24&gt;O283,1,0)))</f>
      </c>
    </row>
    <row r="284" spans="1:18" x14ac:dyDescent="0.25">
      <c r="A284" t="s">
        <v>617</v>
      </c>
      <c r="B284" s="3">
        <v>46254.558333333334</v>
      </c>
      <c r="C284" s="3">
        <v>46254.691666666666</v>
      </c>
      <c r="D284" s="3">
        <v>46255.4</v>
      </c>
      <c r="E284" t="s">
        <v>68</v>
      </c>
      <c r="F284" t="s">
        <v>298</v>
      </c>
      <c r="G284" t="s">
        <v>27</v>
      </c>
      <c r="H284" t="s">
        <v>75</v>
      </c>
      <c r="I284" t="s">
        <v>26</v>
      </c>
      <c r="J284" t="s">
        <v>36</v>
      </c>
      <c r="K284" t="s">
        <v>618</v>
      </c>
      <c r="L284" t="s">
        <v>567</v>
      </c>
      <c r="M284">
        <v>0</v>
      </c>
      <c r="N284">
        <v>0</v>
      </c>
      <c r="O284">
        <v>48</v>
      </c>
      <c r="P284">
        <f>IF(AND(E284="Resolved",D284=""),"Resolved with no time",IF(AND(E284="Open",D284&lt;&gt;""),"Open with a resolved time",IF(AND(D284&lt;&gt;"",D284&lt;B284),"Resolved before opened",IF(COUNTIF(Roster[agent_id],J284)=0,"Agent not on roster",""))))</f>
      </c>
      <c r="Q284" s="5">
        <f>IF(OR(D284="",B284=""),NA(),IF(D284&lt;B284,NA(),(D284-B284)*24))</f>
      </c>
      <c r="R284">
        <f>IF(P284&lt;&gt;"",NA(),IF(D284="",IF((AsOf-B284)*24&gt;O284,1,0),IF((D284-B284)*24&gt;O284,1,0)))</f>
      </c>
    </row>
    <row r="285" spans="1:18" x14ac:dyDescent="0.25">
      <c r="A285" t="s">
        <v>619</v>
      </c>
      <c r="B285" s="3">
        <v>46258.436111111114</v>
      </c>
      <c r="C285" s="3">
        <v>46258.569444444445</v>
      </c>
      <c r="D285" s="3">
        <v>46261.01944444444</v>
      </c>
      <c r="E285" t="s">
        <v>68</v>
      </c>
      <c r="F285" t="s">
        <v>69</v>
      </c>
      <c r="G285" t="s">
        <v>27</v>
      </c>
      <c r="H285" t="s">
        <v>75</v>
      </c>
      <c r="I285" t="s">
        <v>26</v>
      </c>
      <c r="J285" t="s">
        <v>25</v>
      </c>
      <c r="K285" t="s">
        <v>109</v>
      </c>
      <c r="L285" t="s">
        <v>558</v>
      </c>
      <c r="M285">
        <v>0</v>
      </c>
      <c r="N285">
        <v>0</v>
      </c>
      <c r="O285">
        <v>48</v>
      </c>
      <c r="P285">
        <f>IF(AND(E285="Resolved",D285=""),"Resolved with no time",IF(AND(E285="Open",D285&lt;&gt;""),"Open with a resolved time",IF(AND(D285&lt;&gt;"",D285&lt;B285),"Resolved before opened",IF(COUNTIF(Roster[agent_id],J285)=0,"Agent not on roster",""))))</f>
      </c>
      <c r="Q285" s="5">
        <f>IF(OR(D285="",B285=""),NA(),IF(D285&lt;B285,NA(),(D285-B285)*24))</f>
      </c>
      <c r="R285">
        <f>IF(P285&lt;&gt;"",NA(),IF(D285="",IF((AsOf-B285)*24&gt;O285,1,0),IF((D285-B285)*24&gt;O285,1,0)))</f>
      </c>
    </row>
    <row r="286" spans="1:18" x14ac:dyDescent="0.25">
      <c r="A286" t="s">
        <v>620</v>
      </c>
      <c r="B286" s="3">
        <v>46259.48055555556</v>
      </c>
      <c r="C286" s="3">
        <v>46259.54722222222</v>
      </c>
      <c r="D286" s="3">
        <v>46259.90138888889</v>
      </c>
      <c r="E286" t="s">
        <v>68</v>
      </c>
      <c r="F286" t="s">
        <v>74</v>
      </c>
      <c r="G286" t="s">
        <v>27</v>
      </c>
      <c r="H286" t="s">
        <v>70</v>
      </c>
      <c r="I286" t="s">
        <v>38</v>
      </c>
      <c r="J286" t="s">
        <v>41</v>
      </c>
      <c r="K286" t="s">
        <v>349</v>
      </c>
      <c r="L286" t="s">
        <v>561</v>
      </c>
      <c r="M286">
        <v>0</v>
      </c>
      <c r="N286">
        <v>0</v>
      </c>
      <c r="O286">
        <v>24</v>
      </c>
      <c r="P286">
        <f>IF(AND(E286="Resolved",D286=""),"Resolved with no time",IF(AND(E286="Open",D286&lt;&gt;""),"Open with a resolved time",IF(AND(D286&lt;&gt;"",D286&lt;B286),"Resolved before opened",IF(COUNTIF(Roster[agent_id],J286)=0,"Agent not on roster",""))))</f>
      </c>
      <c r="Q286" s="5">
        <f>IF(OR(D286="",B286=""),NA(),IF(D286&lt;B286,NA(),(D286-B286)*24))</f>
      </c>
      <c r="R286">
        <f>IF(P286&lt;&gt;"",NA(),IF(D286="",IF((AsOf-B286)*24&gt;O286,1,0),IF((D286-B286)*24&gt;O286,1,0)))</f>
      </c>
    </row>
    <row r="287" spans="1:18" x14ac:dyDescent="0.25">
      <c r="A287" t="s">
        <v>621</v>
      </c>
      <c r="B287" s="3">
        <v>46260.525</v>
      </c>
      <c r="C287" s="3">
        <v>46260.65833333333</v>
      </c>
      <c r="D287" s="3">
        <v>46261.36666666667</v>
      </c>
      <c r="E287" t="s">
        <v>68</v>
      </c>
      <c r="F287" t="s">
        <v>85</v>
      </c>
      <c r="G287" t="s">
        <v>27</v>
      </c>
      <c r="H287" t="s">
        <v>75</v>
      </c>
      <c r="I287" t="s">
        <v>45</v>
      </c>
      <c r="J287" t="s">
        <v>48</v>
      </c>
      <c r="K287" t="s">
        <v>622</v>
      </c>
      <c r="L287" t="s">
        <v>564</v>
      </c>
      <c r="M287">
        <v>0</v>
      </c>
      <c r="N287">
        <v>0</v>
      </c>
      <c r="O287">
        <v>48</v>
      </c>
      <c r="P287">
        <f>IF(AND(E287="Resolved",D287=""),"Resolved with no time",IF(AND(E287="Open",D287&lt;&gt;""),"Open with a resolved time",IF(AND(D287&lt;&gt;"",D287&lt;B287),"Resolved before opened",IF(COUNTIF(Roster[agent_id],J287)=0,"Agent not on roster",""))))</f>
      </c>
      <c r="Q287" s="5">
        <f>IF(OR(D287="",B287=""),NA(),IF(D287&lt;B287,NA(),(D287-B287)*24))</f>
      </c>
      <c r="R287">
        <f>IF(P287&lt;&gt;"",NA(),IF(D287="",IF((AsOf-B287)*24&gt;O287,1,0),IF((D287-B287)*24&gt;O287,1,0)))</f>
      </c>
    </row>
    <row r="288" spans="1:18" x14ac:dyDescent="0.25">
      <c r="A288" t="s">
        <v>623</v>
      </c>
      <c r="B288" s="3">
        <v>46261.569444444445</v>
      </c>
      <c r="C288" s="3">
        <v>46261.70277777778</v>
      </c>
      <c r="D288" s="3">
        <v>46262.41111111111</v>
      </c>
      <c r="E288" t="s">
        <v>68</v>
      </c>
      <c r="F288" t="s">
        <v>298</v>
      </c>
      <c r="G288" t="s">
        <v>27</v>
      </c>
      <c r="H288" t="s">
        <v>75</v>
      </c>
      <c r="I288" t="s">
        <v>26</v>
      </c>
      <c r="J288" t="s">
        <v>36</v>
      </c>
      <c r="K288" t="s">
        <v>624</v>
      </c>
      <c r="L288" t="s">
        <v>567</v>
      </c>
      <c r="M288">
        <v>0</v>
      </c>
      <c r="N288">
        <v>0</v>
      </c>
      <c r="O288">
        <v>48</v>
      </c>
      <c r="P288">
        <f>IF(AND(E288="Resolved",D288=""),"Resolved with no time",IF(AND(E288="Open",D288&lt;&gt;""),"Open with a resolved time",IF(AND(D288&lt;&gt;"",D288&lt;B288),"Resolved before opened",IF(COUNTIF(Roster[agent_id],J288)=0,"Agent not on roster",""))))</f>
      </c>
      <c r="Q288" s="5">
        <f>IF(OR(D288="",B288=""),NA(),IF(D288&lt;B288,NA(),(D288-B288)*24))</f>
      </c>
      <c r="R288">
        <f>IF(P288&lt;&gt;"",NA(),IF(D288="",IF((AsOf-B288)*24&gt;O288,1,0),IF((D288-B288)*24&gt;O288,1,0)))</f>
      </c>
    </row>
    <row r="289" spans="1:18" x14ac:dyDescent="0.25">
      <c r="A289" t="s">
        <v>625</v>
      </c>
      <c r="B289" s="3">
        <v>46265.447222222225</v>
      </c>
      <c r="C289" s="3">
        <v>46265.580555555556</v>
      </c>
      <c r="D289" s="3">
        <v>46266.28888888889</v>
      </c>
      <c r="E289" t="s">
        <v>68</v>
      </c>
      <c r="F289" t="s">
        <v>69</v>
      </c>
      <c r="G289" t="s">
        <v>27</v>
      </c>
      <c r="H289" t="s">
        <v>75</v>
      </c>
      <c r="I289" t="s">
        <v>26</v>
      </c>
      <c r="J289" t="s">
        <v>25</v>
      </c>
      <c r="K289" t="s">
        <v>441</v>
      </c>
      <c r="L289" t="s">
        <v>558</v>
      </c>
      <c r="M289">
        <v>1</v>
      </c>
      <c r="N289">
        <v>0</v>
      </c>
      <c r="O289">
        <v>48</v>
      </c>
      <c r="P289">
        <f>IF(AND(E289="Resolved",D289=""),"Resolved with no time",IF(AND(E289="Open",D289&lt;&gt;""),"Open with a resolved time",IF(AND(D289&lt;&gt;"",D289&lt;B289),"Resolved before opened",IF(COUNTIF(Roster[agent_id],J289)=0,"Agent not on roster",""))))</f>
      </c>
      <c r="Q289" s="5">
        <f>IF(OR(D289="",B289=""),NA(),IF(D289&lt;B289,NA(),(D289-B289)*24))</f>
      </c>
      <c r="R289">
        <f>IF(P289&lt;&gt;"",NA(),IF(D289="",IF((AsOf-B289)*24&gt;O289,1,0),IF((D289-B289)*24&gt;O289,1,0)))</f>
      </c>
    </row>
    <row r="290" spans="1:18" x14ac:dyDescent="0.25">
      <c r="A290" t="s">
        <v>626</v>
      </c>
      <c r="B290" s="3">
        <v>46266.49166666667</v>
      </c>
      <c r="C290" s="3">
        <v>46266.558333333334</v>
      </c>
      <c r="D290" s="3">
        <v>46266.9125</v>
      </c>
      <c r="E290" t="s">
        <v>68</v>
      </c>
      <c r="F290" t="s">
        <v>74</v>
      </c>
      <c r="G290" t="s">
        <v>27</v>
      </c>
      <c r="H290" t="s">
        <v>70</v>
      </c>
      <c r="I290" t="s">
        <v>38</v>
      </c>
      <c r="J290" t="s">
        <v>41</v>
      </c>
      <c r="K290" t="s">
        <v>627</v>
      </c>
      <c r="L290" t="s">
        <v>561</v>
      </c>
      <c r="M290">
        <v>0</v>
      </c>
      <c r="N290">
        <v>0</v>
      </c>
      <c r="O290">
        <v>24</v>
      </c>
      <c r="P290">
        <f>IF(AND(E290="Resolved",D290=""),"Resolved with no time",IF(AND(E290="Open",D290&lt;&gt;""),"Open with a resolved time",IF(AND(D290&lt;&gt;"",D290&lt;B290),"Resolved before opened",IF(COUNTIF(Roster[agent_id],J290)=0,"Agent not on roster",""))))</f>
      </c>
      <c r="Q290" s="5">
        <f>IF(OR(D290="",B290=""),NA(),IF(D290&lt;B290,NA(),(D290-B290)*24))</f>
      </c>
      <c r="R290">
        <f>IF(P290&lt;&gt;"",NA(),IF(D290="",IF((AsOf-B290)*24&gt;O290,1,0),IF((D290-B290)*24&gt;O290,1,0)))</f>
      </c>
    </row>
    <row r="291" spans="1:18" x14ac:dyDescent="0.25">
      <c r="A291" t="s">
        <v>628</v>
      </c>
      <c r="B291" s="3">
        <v>46267.501388888886</v>
      </c>
      <c r="C291" s="3">
        <v>46267.634722222225</v>
      </c>
      <c r="D291" s="3">
        <v>46268.34305555555</v>
      </c>
      <c r="E291" t="s">
        <v>68</v>
      </c>
      <c r="F291" t="s">
        <v>85</v>
      </c>
      <c r="G291" t="s">
        <v>27</v>
      </c>
      <c r="H291" t="s">
        <v>75</v>
      </c>
      <c r="I291" t="s">
        <v>45</v>
      </c>
      <c r="J291" t="s">
        <v>48</v>
      </c>
      <c r="K291" t="s">
        <v>602</v>
      </c>
      <c r="L291" t="s">
        <v>564</v>
      </c>
      <c r="M291">
        <v>0</v>
      </c>
      <c r="N291">
        <v>0</v>
      </c>
      <c r="O291">
        <v>48</v>
      </c>
      <c r="P291">
        <f>IF(AND(E291="Resolved",D291=""),"Resolved with no time",IF(AND(E291="Open",D291&lt;&gt;""),"Open with a resolved time",IF(AND(D291&lt;&gt;"",D291&lt;B291),"Resolved before opened",IF(COUNTIF(Roster[agent_id],J291)=0,"Agent not on roster",""))))</f>
      </c>
      <c r="Q291" s="5">
        <f>IF(OR(D291="",B291=""),NA(),IF(D291&lt;B291,NA(),(D291-B291)*24))</f>
      </c>
      <c r="R291">
        <f>IF(P291&lt;&gt;"",NA(),IF(D291="",IF((AsOf-B291)*24&gt;O291,1,0),IF((D291-B291)*24&gt;O291,1,0)))</f>
      </c>
    </row>
    <row r="292" spans="1:18" x14ac:dyDescent="0.25">
      <c r="A292" t="s">
        <v>629</v>
      </c>
      <c r="B292" s="3">
        <v>46268.54583333333</v>
      </c>
      <c r="C292" s="3">
        <v>46268.67916666667</v>
      </c>
      <c r="D292" s="3">
        <v>46269.3875</v>
      </c>
      <c r="E292" t="s">
        <v>68</v>
      </c>
      <c r="F292" t="s">
        <v>298</v>
      </c>
      <c r="G292" t="s">
        <v>27</v>
      </c>
      <c r="H292" t="s">
        <v>75</v>
      </c>
      <c r="I292" t="s">
        <v>26</v>
      </c>
      <c r="J292" t="s">
        <v>36</v>
      </c>
      <c r="K292" t="s">
        <v>630</v>
      </c>
      <c r="L292" t="s">
        <v>567</v>
      </c>
      <c r="M292">
        <v>0</v>
      </c>
      <c r="N292">
        <v>0</v>
      </c>
      <c r="O292">
        <v>48</v>
      </c>
      <c r="P292">
        <f>IF(AND(E292="Resolved",D292=""),"Resolved with no time",IF(AND(E292="Open",D292&lt;&gt;""),"Open with a resolved time",IF(AND(D292&lt;&gt;"",D292&lt;B292),"Resolved before opened",IF(COUNTIF(Roster[agent_id],J292)=0,"Agent not on roster",""))))</f>
      </c>
      <c r="Q292" s="5">
        <f>IF(OR(D292="",B292=""),NA(),IF(D292&lt;B292,NA(),(D292-B292)*24))</f>
      </c>
      <c r="R292">
        <f>IF(P292&lt;&gt;"",NA(),IF(D292="",IF((AsOf-B292)*24&gt;O292,1,0),IF((D292-B292)*24&gt;O292,1,0)))</f>
      </c>
    </row>
    <row r="293" spans="1:18" x14ac:dyDescent="0.25">
      <c r="A293" t="s">
        <v>631</v>
      </c>
      <c r="B293" s="3">
        <v>46272.42361111111</v>
      </c>
      <c r="C293" s="3">
        <v>46272.55694444444</v>
      </c>
      <c r="D293" s="3">
        <v>46275.006944444445</v>
      </c>
      <c r="E293" t="s">
        <v>68</v>
      </c>
      <c r="F293" t="s">
        <v>69</v>
      </c>
      <c r="G293" t="s">
        <v>27</v>
      </c>
      <c r="H293" t="s">
        <v>75</v>
      </c>
      <c r="I293" t="s">
        <v>26</v>
      </c>
      <c r="J293" t="s">
        <v>25</v>
      </c>
      <c r="K293" t="s">
        <v>632</v>
      </c>
      <c r="L293" t="s">
        <v>558</v>
      </c>
      <c r="M293">
        <v>0</v>
      </c>
      <c r="N293">
        <v>0</v>
      </c>
      <c r="O293">
        <v>48</v>
      </c>
      <c r="P293">
        <f>IF(AND(E293="Resolved",D293=""),"Resolved with no time",IF(AND(E293="Open",D293&lt;&gt;""),"Open with a resolved time",IF(AND(D293&lt;&gt;"",D293&lt;B293),"Resolved before opened",IF(COUNTIF(Roster[agent_id],J293)=0,"Agent not on roster",""))))</f>
      </c>
      <c r="Q293" s="5">
        <f>IF(OR(D293="",B293=""),NA(),IF(D293&lt;B293,NA(),(D293-B293)*24))</f>
      </c>
      <c r="R293">
        <f>IF(P293&lt;&gt;"",NA(),IF(D293="",IF((AsOf-B293)*24&gt;O293,1,0),IF((D293-B293)*24&gt;O293,1,0)))</f>
      </c>
    </row>
    <row r="294" spans="1:18" x14ac:dyDescent="0.25">
      <c r="A294" t="s">
        <v>633</v>
      </c>
      <c r="B294" s="3">
        <v>46273.46805555555</v>
      </c>
      <c r="C294" s="3">
        <v>46273.53472222222</v>
      </c>
      <c r="D294" s="3">
        <v>46273.88888888889</v>
      </c>
      <c r="E294" t="s">
        <v>68</v>
      </c>
      <c r="F294" t="s">
        <v>74</v>
      </c>
      <c r="G294" t="s">
        <v>27</v>
      </c>
      <c r="H294" t="s">
        <v>70</v>
      </c>
      <c r="I294" t="s">
        <v>38</v>
      </c>
      <c r="J294" t="s">
        <v>41</v>
      </c>
      <c r="K294" t="s">
        <v>180</v>
      </c>
      <c r="L294" t="s">
        <v>561</v>
      </c>
      <c r="M294">
        <v>0</v>
      </c>
      <c r="N294">
        <v>0</v>
      </c>
      <c r="O294">
        <v>24</v>
      </c>
      <c r="P294">
        <f>IF(AND(E294="Resolved",D294=""),"Resolved with no time",IF(AND(E294="Open",D294&lt;&gt;""),"Open with a resolved time",IF(AND(D294&lt;&gt;"",D294&lt;B294),"Resolved before opened",IF(COUNTIF(Roster[agent_id],J294)=0,"Agent not on roster",""))))</f>
      </c>
      <c r="Q294" s="5">
        <f>IF(OR(D294="",B294=""),NA(),IF(D294&lt;B294,NA(),(D294-B294)*24))</f>
      </c>
      <c r="R294">
        <f>IF(P294&lt;&gt;"",NA(),IF(D294="",IF((AsOf-B294)*24&gt;O294,1,0),IF((D294-B294)*24&gt;O294,1,0)))</f>
      </c>
    </row>
    <row r="295" spans="1:18" x14ac:dyDescent="0.25">
      <c r="A295" t="s">
        <v>634</v>
      </c>
      <c r="B295" s="3">
        <v>46274.5125</v>
      </c>
      <c r="C295" s="3">
        <v>46274.645833333336</v>
      </c>
      <c r="D295" s="3">
        <v>46275.354166666664</v>
      </c>
      <c r="E295" t="s">
        <v>68</v>
      </c>
      <c r="F295" t="s">
        <v>85</v>
      </c>
      <c r="G295" t="s">
        <v>27</v>
      </c>
      <c r="H295" t="s">
        <v>75</v>
      </c>
      <c r="I295" t="s">
        <v>45</v>
      </c>
      <c r="J295" t="s">
        <v>48</v>
      </c>
      <c r="K295" t="s">
        <v>635</v>
      </c>
      <c r="L295" t="s">
        <v>564</v>
      </c>
      <c r="M295">
        <v>0</v>
      </c>
      <c r="N295">
        <v>0</v>
      </c>
      <c r="O295">
        <v>48</v>
      </c>
      <c r="P295">
        <f>IF(AND(E295="Resolved",D295=""),"Resolved with no time",IF(AND(E295="Open",D295&lt;&gt;""),"Open with a resolved time",IF(AND(D295&lt;&gt;"",D295&lt;B295),"Resolved before opened",IF(COUNTIF(Roster[agent_id],J295)=0,"Agent not on roster",""))))</f>
      </c>
      <c r="Q295" s="5">
        <f>IF(OR(D295="",B295=""),NA(),IF(D295&lt;B295,NA(),(D295-B295)*24))</f>
      </c>
      <c r="R295">
        <f>IF(P295&lt;&gt;"",NA(),IF(D295="",IF((AsOf-B295)*24&gt;O295,1,0),IF((D295-B295)*24&gt;O295,1,0)))</f>
      </c>
    </row>
    <row r="296" spans="1:18" x14ac:dyDescent="0.25">
      <c r="A296" t="s">
        <v>636</v>
      </c>
      <c r="B296" s="3">
        <v>46275.55694444444</v>
      </c>
      <c r="C296" s="3">
        <v>46275.69027777778</v>
      </c>
      <c r="D296" s="3">
        <v>46276.39861111111</v>
      </c>
      <c r="E296" t="s">
        <v>68</v>
      </c>
      <c r="F296" t="s">
        <v>298</v>
      </c>
      <c r="G296" t="s">
        <v>27</v>
      </c>
      <c r="H296" t="s">
        <v>75</v>
      </c>
      <c r="I296" t="s">
        <v>26</v>
      </c>
      <c r="J296" t="s">
        <v>36</v>
      </c>
      <c r="K296" t="s">
        <v>441</v>
      </c>
      <c r="L296" t="s">
        <v>567</v>
      </c>
      <c r="M296">
        <v>0</v>
      </c>
      <c r="N296">
        <v>0</v>
      </c>
      <c r="O296">
        <v>48</v>
      </c>
      <c r="P296">
        <f>IF(AND(E296="Resolved",D296=""),"Resolved with no time",IF(AND(E296="Open",D296&lt;&gt;""),"Open with a resolved time",IF(AND(D296&lt;&gt;"",D296&lt;B296),"Resolved before opened",IF(COUNTIF(Roster[agent_id],J296)=0,"Agent not on roster",""))))</f>
      </c>
      <c r="Q296" s="5">
        <f>IF(OR(D296="",B296=""),NA(),IF(D296&lt;B296,NA(),(D296-B296)*24))</f>
      </c>
      <c r="R296">
        <f>IF(P296&lt;&gt;"",NA(),IF(D296="",IF((AsOf-B296)*24&gt;O296,1,0),IF((D296-B296)*24&gt;O296,1,0)))</f>
      </c>
    </row>
    <row r="297" spans="1:18" x14ac:dyDescent="0.25">
      <c r="A297" t="s">
        <v>637</v>
      </c>
      <c r="B297" s="3">
        <v>46279.43472222222</v>
      </c>
      <c r="C297" s="3">
        <v>46279.56805555556</v>
      </c>
      <c r="D297" s="3">
        <v>46280.27638888889</v>
      </c>
      <c r="E297" t="s">
        <v>68</v>
      </c>
      <c r="F297" t="s">
        <v>69</v>
      </c>
      <c r="G297" t="s">
        <v>27</v>
      </c>
      <c r="H297" t="s">
        <v>75</v>
      </c>
      <c r="I297" t="s">
        <v>26</v>
      </c>
      <c r="J297" t="s">
        <v>25</v>
      </c>
      <c r="K297" t="s">
        <v>638</v>
      </c>
      <c r="L297" t="s">
        <v>558</v>
      </c>
      <c r="M297">
        <v>0</v>
      </c>
      <c r="N297">
        <v>0</v>
      </c>
      <c r="O297">
        <v>48</v>
      </c>
      <c r="P297">
        <f>IF(AND(E297="Resolved",D297=""),"Resolved with no time",IF(AND(E297="Open",D297&lt;&gt;""),"Open with a resolved time",IF(AND(D297&lt;&gt;"",D297&lt;B297),"Resolved before opened",IF(COUNTIF(Roster[agent_id],J297)=0,"Agent not on roster",""))))</f>
      </c>
      <c r="Q297" s="5">
        <f>IF(OR(D297="",B297=""),NA(),IF(D297&lt;B297,NA(),(D297-B297)*24))</f>
      </c>
      <c r="R297">
        <f>IF(P297&lt;&gt;"",NA(),IF(D297="",IF((AsOf-B297)*24&gt;O297,1,0),IF((D297-B297)*24&gt;O297,1,0)))</f>
      </c>
    </row>
    <row r="298" spans="1:18" x14ac:dyDescent="0.25">
      <c r="A298" t="s">
        <v>639</v>
      </c>
      <c r="B298" s="3">
        <v>46280.479166666664</v>
      </c>
      <c r="C298" s="3">
        <v>46280.54583333333</v>
      </c>
      <c r="D298" s="3">
        <v>46280.9</v>
      </c>
      <c r="E298" t="s">
        <v>68</v>
      </c>
      <c r="F298" t="s">
        <v>74</v>
      </c>
      <c r="G298" t="s">
        <v>27</v>
      </c>
      <c r="H298" t="s">
        <v>70</v>
      </c>
      <c r="I298" t="s">
        <v>38</v>
      </c>
      <c r="J298" t="s">
        <v>41</v>
      </c>
      <c r="K298" t="s">
        <v>640</v>
      </c>
      <c r="L298" t="s">
        <v>561</v>
      </c>
      <c r="M298">
        <v>1</v>
      </c>
      <c r="N298">
        <v>0</v>
      </c>
      <c r="O298">
        <v>24</v>
      </c>
      <c r="P298">
        <f>IF(AND(E298="Resolved",D298=""),"Resolved with no time",IF(AND(E298="Open",D298&lt;&gt;""),"Open with a resolved time",IF(AND(D298&lt;&gt;"",D298&lt;B298),"Resolved before opened",IF(COUNTIF(Roster[agent_id],J298)=0,"Agent not on roster",""))))</f>
      </c>
      <c r="Q298" s="5">
        <f>IF(OR(D298="",B298=""),NA(),IF(D298&lt;B298,NA(),(D298-B298)*24))</f>
      </c>
      <c r="R298">
        <f>IF(P298&lt;&gt;"",NA(),IF(D298="",IF((AsOf-B298)*24&gt;O298,1,0),IF((D298-B298)*24&gt;O298,1,0)))</f>
      </c>
    </row>
    <row r="299" spans="1:18" x14ac:dyDescent="0.25">
      <c r="A299" t="s">
        <v>641</v>
      </c>
      <c r="B299" s="3">
        <v>46281.52361111111</v>
      </c>
      <c r="C299" s="3">
        <v>46281.65694444445</v>
      </c>
      <c r="D299" s="3">
        <v>46282.365277777775</v>
      </c>
      <c r="E299" t="s">
        <v>68</v>
      </c>
      <c r="F299" t="s">
        <v>85</v>
      </c>
      <c r="G299" t="s">
        <v>27</v>
      </c>
      <c r="H299" t="s">
        <v>75</v>
      </c>
      <c r="I299" t="s">
        <v>45</v>
      </c>
      <c r="J299" t="s">
        <v>48</v>
      </c>
      <c r="K299" t="s">
        <v>642</v>
      </c>
      <c r="L299" t="s">
        <v>564</v>
      </c>
      <c r="M299">
        <v>0</v>
      </c>
      <c r="N299">
        <v>0</v>
      </c>
      <c r="O299">
        <v>48</v>
      </c>
      <c r="P299">
        <f>IF(AND(E299="Resolved",D299=""),"Resolved with no time",IF(AND(E299="Open",D299&lt;&gt;""),"Open with a resolved time",IF(AND(D299&lt;&gt;"",D299&lt;B299),"Resolved before opened",IF(COUNTIF(Roster[agent_id],J299)=0,"Agent not on roster",""))))</f>
      </c>
      <c r="Q299" s="5">
        <f>IF(OR(D299="",B299=""),NA(),IF(D299&lt;B299,NA(),(D299-B299)*24))</f>
      </c>
      <c r="R299">
        <f>IF(P299&lt;&gt;"",NA(),IF(D299="",IF((AsOf-B299)*24&gt;O299,1,0),IF((D299-B299)*24&gt;O299,1,0)))</f>
      </c>
    </row>
    <row r="300" spans="1:18" x14ac:dyDescent="0.25">
      <c r="A300" t="s">
        <v>643</v>
      </c>
      <c r="B300" s="3">
        <v>46282.56805555556</v>
      </c>
      <c r="C300" s="3">
        <v>46282.70138888889</v>
      </c>
      <c r="D300" s="3">
        <v>46283.40972222222</v>
      </c>
      <c r="E300" t="s">
        <v>68</v>
      </c>
      <c r="F300" t="s">
        <v>298</v>
      </c>
      <c r="G300" t="s">
        <v>27</v>
      </c>
      <c r="H300" t="s">
        <v>75</v>
      </c>
      <c r="I300" t="s">
        <v>26</v>
      </c>
      <c r="J300" t="s">
        <v>36</v>
      </c>
      <c r="K300" t="s">
        <v>644</v>
      </c>
      <c r="L300" t="s">
        <v>567</v>
      </c>
      <c r="M300">
        <v>0</v>
      </c>
      <c r="N300">
        <v>0</v>
      </c>
      <c r="O300">
        <v>48</v>
      </c>
      <c r="P300">
        <f>IF(AND(E300="Resolved",D300=""),"Resolved with no time",IF(AND(E300="Open",D300&lt;&gt;""),"Open with a resolved time",IF(AND(D300&lt;&gt;"",D300&lt;B300),"Resolved before opened",IF(COUNTIF(Roster[agent_id],J300)=0,"Agent not on roster",""))))</f>
      </c>
      <c r="Q300" s="5">
        <f>IF(OR(D300="",B300=""),NA(),IF(D300&lt;B300,NA(),(D300-B300)*24))</f>
      </c>
      <c r="R300">
        <f>IF(P300&lt;&gt;"",NA(),IF(D300="",IF((AsOf-B300)*24&gt;O300,1,0),IF((D300-B300)*24&gt;O300,1,0)))</f>
      </c>
    </row>
    <row r="301" spans="1:18" x14ac:dyDescent="0.25">
      <c r="A301" t="s">
        <v>645</v>
      </c>
      <c r="B301" s="3">
        <v>46286.44583333333</v>
      </c>
      <c r="C301" s="3">
        <v>46286.57916666667</v>
      </c>
      <c r="D301" s="3">
        <v>46289.02916666667</v>
      </c>
      <c r="E301" t="s">
        <v>68</v>
      </c>
      <c r="F301" t="s">
        <v>69</v>
      </c>
      <c r="G301" t="s">
        <v>27</v>
      </c>
      <c r="H301" t="s">
        <v>75</v>
      </c>
      <c r="I301" t="s">
        <v>26</v>
      </c>
      <c r="J301" t="s">
        <v>25</v>
      </c>
      <c r="K301" t="s">
        <v>646</v>
      </c>
      <c r="L301" t="s">
        <v>558</v>
      </c>
      <c r="M301">
        <v>0</v>
      </c>
      <c r="N301">
        <v>0</v>
      </c>
      <c r="O301">
        <v>48</v>
      </c>
      <c r="P301">
        <f>IF(AND(E301="Resolved",D301=""),"Resolved with no time",IF(AND(E301="Open",D301&lt;&gt;""),"Open with a resolved time",IF(AND(D301&lt;&gt;"",D301&lt;B301),"Resolved before opened",IF(COUNTIF(Roster[agent_id],J301)=0,"Agent not on roster",""))))</f>
      </c>
      <c r="Q301" s="5">
        <f>IF(OR(D301="",B301=""),NA(),IF(D301&lt;B301,NA(),(D301-B301)*24))</f>
      </c>
      <c r="R301">
        <f>IF(P301&lt;&gt;"",NA(),IF(D301="",IF((AsOf-B301)*24&gt;O301,1,0),IF((D301-B301)*24&gt;O301,1,0)))</f>
      </c>
    </row>
    <row r="302" spans="1:18" x14ac:dyDescent="0.25">
      <c r="A302" t="s">
        <v>647</v>
      </c>
      <c r="B302" s="3">
        <v>46287.490277777775</v>
      </c>
      <c r="C302" s="3">
        <v>46287.55694444444</v>
      </c>
      <c r="D302" s="3">
        <v>46287.91111111111</v>
      </c>
      <c r="E302" t="s">
        <v>68</v>
      </c>
      <c r="F302" t="s">
        <v>74</v>
      </c>
      <c r="G302" t="s">
        <v>27</v>
      </c>
      <c r="H302" t="s">
        <v>70</v>
      </c>
      <c r="I302" t="s">
        <v>38</v>
      </c>
      <c r="J302" t="s">
        <v>41</v>
      </c>
      <c r="K302" t="s">
        <v>334</v>
      </c>
      <c r="L302" t="s">
        <v>561</v>
      </c>
      <c r="M302">
        <v>0</v>
      </c>
      <c r="N302">
        <v>0</v>
      </c>
      <c r="O302">
        <v>24</v>
      </c>
      <c r="P302">
        <f>IF(AND(E302="Resolved",D302=""),"Resolved with no time",IF(AND(E302="Open",D302&lt;&gt;""),"Open with a resolved time",IF(AND(D302&lt;&gt;"",D302&lt;B302),"Resolved before opened",IF(COUNTIF(Roster[agent_id],J302)=0,"Agent not on roster",""))))</f>
      </c>
      <c r="Q302" s="5">
        <f>IF(OR(D302="",B302=""),NA(),IF(D302&lt;B302,NA(),(D302-B302)*24))</f>
      </c>
      <c r="R302">
        <f>IF(P302&lt;&gt;"",NA(),IF(D302="",IF((AsOf-B302)*24&gt;O302,1,0),IF((D302-B302)*24&gt;O302,1,0)))</f>
      </c>
    </row>
    <row r="303" spans="1:18" x14ac:dyDescent="0.25">
      <c r="A303" t="s">
        <v>648</v>
      </c>
      <c r="B303" s="3">
        <v>46288.5</v>
      </c>
      <c r="C303" s="3">
        <v>46288.63333333333</v>
      </c>
      <c r="D303" s="3">
        <v>46289.34166666667</v>
      </c>
      <c r="E303" t="s">
        <v>68</v>
      </c>
      <c r="F303" t="s">
        <v>85</v>
      </c>
      <c r="G303" t="s">
        <v>27</v>
      </c>
      <c r="H303" t="s">
        <v>75</v>
      </c>
      <c r="I303" t="s">
        <v>45</v>
      </c>
      <c r="J303" t="s">
        <v>48</v>
      </c>
      <c r="K303" t="s">
        <v>649</v>
      </c>
      <c r="L303" t="s">
        <v>564</v>
      </c>
      <c r="M303">
        <v>0</v>
      </c>
      <c r="N303">
        <v>0</v>
      </c>
      <c r="O303">
        <v>48</v>
      </c>
      <c r="P303">
        <f>IF(AND(E303="Resolved",D303=""),"Resolved with no time",IF(AND(E303="Open",D303&lt;&gt;""),"Open with a resolved time",IF(AND(D303&lt;&gt;"",D303&lt;B303),"Resolved before opened",IF(COUNTIF(Roster[agent_id],J303)=0,"Agent not on roster",""))))</f>
      </c>
      <c r="Q303" s="5">
        <f>IF(OR(D303="",B303=""),NA(),IF(D303&lt;B303,NA(),(D303-B303)*24))</f>
      </c>
      <c r="R303">
        <f>IF(P303&lt;&gt;"",NA(),IF(D303="",IF((AsOf-B303)*24&gt;O303,1,0),IF((D303-B303)*24&gt;O303,1,0)))</f>
      </c>
    </row>
    <row r="304" spans="1:18" x14ac:dyDescent="0.25">
      <c r="A304" t="s">
        <v>650</v>
      </c>
      <c r="B304" s="3">
        <v>46289.544444444444</v>
      </c>
      <c r="C304" s="3">
        <v>46289.677777777775</v>
      </c>
      <c r="D304" s="3">
        <v>46290.38611111111</v>
      </c>
      <c r="E304" t="s">
        <v>68</v>
      </c>
      <c r="F304" t="s">
        <v>298</v>
      </c>
      <c r="G304" t="s">
        <v>27</v>
      </c>
      <c r="H304" t="s">
        <v>75</v>
      </c>
      <c r="I304" t="s">
        <v>26</v>
      </c>
      <c r="J304" t="s">
        <v>36</v>
      </c>
      <c r="K304" t="s">
        <v>651</v>
      </c>
      <c r="L304" t="s">
        <v>567</v>
      </c>
      <c r="M304">
        <v>0</v>
      </c>
      <c r="N304">
        <v>0</v>
      </c>
      <c r="O304">
        <v>48</v>
      </c>
      <c r="P304">
        <f>IF(AND(E304="Resolved",D304=""),"Resolved with no time",IF(AND(E304="Open",D304&lt;&gt;""),"Open with a resolved time",IF(AND(D304&lt;&gt;"",D304&lt;B304),"Resolved before opened",IF(COUNTIF(Roster[agent_id],J304)=0,"Agent not on roster",""))))</f>
      </c>
      <c r="Q304" s="5">
        <f>IF(OR(D304="",B304=""),NA(),IF(D304&lt;B304,NA(),(D304-B304)*24))</f>
      </c>
      <c r="R304">
        <f>IF(P304&lt;&gt;"",NA(),IF(D304="",IF((AsOf-B304)*24&gt;O304,1,0),IF((D304-B304)*24&gt;O304,1,0)))</f>
      </c>
    </row>
    <row r="305" spans="1:18" x14ac:dyDescent="0.25">
      <c r="A305" t="s">
        <v>652</v>
      </c>
      <c r="B305" s="3">
        <v>46203.375</v>
      </c>
      <c r="C305" s="3">
        <v>46203.441666666666</v>
      </c>
      <c r="D305" s="3">
        <v>46204.958333333336</v>
      </c>
      <c r="E305" t="s">
        <v>68</v>
      </c>
      <c r="F305" t="s">
        <v>69</v>
      </c>
      <c r="G305" t="s">
        <v>29</v>
      </c>
      <c r="H305" t="s">
        <v>70</v>
      </c>
      <c r="I305" t="s">
        <v>26</v>
      </c>
      <c r="J305" t="s">
        <v>28</v>
      </c>
      <c r="K305" t="s">
        <v>653</v>
      </c>
      <c r="L305" t="s">
        <v>654</v>
      </c>
      <c r="M305">
        <v>1</v>
      </c>
      <c r="N305">
        <v>0</v>
      </c>
      <c r="O305">
        <v>24</v>
      </c>
      <c r="P305">
        <f>IF(AND(E305="Resolved",D305=""),"Resolved with no time",IF(AND(E305="Open",D305&lt;&gt;""),"Open with a resolved time",IF(AND(D305&lt;&gt;"",D305&lt;B305),"Resolved before opened",IF(COUNTIF(Roster[agent_id],J305)=0,"Agent not on roster",""))))</f>
      </c>
      <c r="Q305" s="5">
        <f>IF(OR(D305="",B305=""),NA(),IF(D305&lt;B305,NA(),(D305-B305)*24))</f>
      </c>
      <c r="R305">
        <f>IF(P305&lt;&gt;"",NA(),IF(D305="",IF((AsOf-B305)*24&gt;O305,1,0),IF((D305-B305)*24&gt;O305,1,0)))</f>
      </c>
    </row>
    <row r="306" spans="1:18" x14ac:dyDescent="0.25">
      <c r="A306" t="s">
        <v>655</v>
      </c>
      <c r="B306" s="3">
        <v>46204.4625</v>
      </c>
      <c r="C306" s="3">
        <v>46204.59583333333</v>
      </c>
      <c r="D306" s="3">
        <v>46205.183333333334</v>
      </c>
      <c r="E306" t="s">
        <v>68</v>
      </c>
      <c r="F306" t="s">
        <v>85</v>
      </c>
      <c r="G306" t="s">
        <v>29</v>
      </c>
      <c r="H306" t="s">
        <v>75</v>
      </c>
      <c r="I306" t="s">
        <v>38</v>
      </c>
      <c r="J306" t="s">
        <v>40</v>
      </c>
      <c r="K306" t="s">
        <v>656</v>
      </c>
      <c r="L306" t="s">
        <v>657</v>
      </c>
      <c r="M306">
        <v>0</v>
      </c>
      <c r="N306">
        <v>0</v>
      </c>
      <c r="O306">
        <v>48</v>
      </c>
      <c r="P306">
        <f>IF(AND(E306="Resolved",D306=""),"Resolved with no time",IF(AND(E306="Open",D306&lt;&gt;""),"Open with a resolved time",IF(AND(D306&lt;&gt;"",D306&lt;B306),"Resolved before opened",IF(COUNTIF(Roster[agent_id],J306)=0,"Agent not on roster",""))))</f>
      </c>
      <c r="Q306" s="5">
        <f>IF(OR(D306="",B306=""),NA(),IF(D306&lt;B306,NA(),(D306-B306)*24))</f>
      </c>
      <c r="R306">
        <f>IF(P306&lt;&gt;"",NA(),IF(D306="",IF((AsOf-B306)*24&gt;O306,1,0),IF((D306-B306)*24&gt;O306,1,0)))</f>
      </c>
    </row>
    <row r="307" spans="1:18" x14ac:dyDescent="0.25">
      <c r="A307" t="s">
        <v>658</v>
      </c>
      <c r="B307" s="3">
        <v>46205.55</v>
      </c>
      <c r="C307" s="3">
        <v>46205.683333333334</v>
      </c>
      <c r="D307" s="3">
        <v>46206.270833333336</v>
      </c>
      <c r="E307" t="s">
        <v>68</v>
      </c>
      <c r="F307" t="s">
        <v>298</v>
      </c>
      <c r="G307" t="s">
        <v>29</v>
      </c>
      <c r="H307" t="s">
        <v>75</v>
      </c>
      <c r="I307" t="s">
        <v>45</v>
      </c>
      <c r="J307" t="s">
        <v>44</v>
      </c>
      <c r="K307" t="s">
        <v>659</v>
      </c>
      <c r="L307" t="s">
        <v>660</v>
      </c>
      <c r="M307">
        <v>0</v>
      </c>
      <c r="N307">
        <v>0</v>
      </c>
      <c r="O307">
        <v>48</v>
      </c>
      <c r="P307">
        <f>IF(AND(E307="Resolved",D307=""),"Resolved with no time",IF(AND(E307="Open",D307&lt;&gt;""),"Open with a resolved time",IF(AND(D307&lt;&gt;"",D307&lt;B307),"Resolved before opened",IF(COUNTIF(Roster[agent_id],J307)=0,"Agent not on roster",""))))</f>
      </c>
      <c r="Q307" s="5">
        <f>IF(OR(D307="",B307=""),NA(),IF(D307&lt;B307,NA(),(D307-B307)*24))</f>
      </c>
      <c r="R307">
        <f>IF(P307&lt;&gt;"",NA(),IF(D307="",IF((AsOf-B307)*24&gt;O307,1,0),IF((D307-B307)*24&gt;O307,1,0)))</f>
      </c>
    </row>
    <row r="308" spans="1:18" x14ac:dyDescent="0.25">
      <c r="A308" t="s">
        <v>661</v>
      </c>
      <c r="B308" s="3">
        <v>46210.3875</v>
      </c>
      <c r="C308" s="3">
        <v>46210.45416666667</v>
      </c>
      <c r="D308" s="3">
        <v>46210.745833333334</v>
      </c>
      <c r="E308" t="s">
        <v>68</v>
      </c>
      <c r="F308" t="s">
        <v>69</v>
      </c>
      <c r="G308" t="s">
        <v>29</v>
      </c>
      <c r="H308" t="s">
        <v>70</v>
      </c>
      <c r="I308" t="s">
        <v>26</v>
      </c>
      <c r="J308" t="s">
        <v>28</v>
      </c>
      <c r="K308" t="s">
        <v>662</v>
      </c>
      <c r="L308" t="s">
        <v>654</v>
      </c>
      <c r="M308">
        <v>0</v>
      </c>
      <c r="N308">
        <v>0</v>
      </c>
      <c r="O308">
        <v>24</v>
      </c>
      <c r="P308">
        <f>IF(AND(E308="Resolved",D308=""),"Resolved with no time",IF(AND(E308="Open",D308&lt;&gt;""),"Open with a resolved time",IF(AND(D308&lt;&gt;"",D308&lt;B308),"Resolved before opened",IF(COUNTIF(Roster[agent_id],J308)=0,"Agent not on roster",""))))</f>
      </c>
      <c r="Q308" s="5">
        <f>IF(OR(D308="",B308=""),NA(),IF(D308&lt;B308,NA(),(D308-B308)*24))</f>
      </c>
      <c r="R308">
        <f>IF(P308&lt;&gt;"",NA(),IF(D308="",IF((AsOf-B308)*24&gt;O308,1,0),IF((D308-B308)*24&gt;O308,1,0)))</f>
      </c>
    </row>
    <row r="309" spans="1:18" x14ac:dyDescent="0.25">
      <c r="A309" t="s">
        <v>663</v>
      </c>
      <c r="B309" s="3">
        <v>46211.475</v>
      </c>
      <c r="C309" s="3">
        <v>46211.60833333333</v>
      </c>
      <c r="D309" s="3">
        <v>46212.19583333333</v>
      </c>
      <c r="E309" t="s">
        <v>68</v>
      </c>
      <c r="F309" t="s">
        <v>85</v>
      </c>
      <c r="G309" t="s">
        <v>29</v>
      </c>
      <c r="H309" t="s">
        <v>75</v>
      </c>
      <c r="I309" t="s">
        <v>38</v>
      </c>
      <c r="J309" t="s">
        <v>40</v>
      </c>
      <c r="K309" t="s">
        <v>321</v>
      </c>
      <c r="L309" t="s">
        <v>657</v>
      </c>
      <c r="M309">
        <v>0</v>
      </c>
      <c r="N309">
        <v>0</v>
      </c>
      <c r="O309">
        <v>48</v>
      </c>
      <c r="P309">
        <f>IF(AND(E309="Resolved",D309=""),"Resolved with no time",IF(AND(E309="Open",D309&lt;&gt;""),"Open with a resolved time",IF(AND(D309&lt;&gt;"",D309&lt;B309),"Resolved before opened",IF(COUNTIF(Roster[agent_id],J309)=0,"Agent not on roster",""))))</f>
      </c>
      <c r="Q309" s="5">
        <f>IF(OR(D309="",B309=""),NA(),IF(D309&lt;B309,NA(),(D309-B309)*24))</f>
      </c>
      <c r="R309">
        <f>IF(P309&lt;&gt;"",NA(),IF(D309="",IF((AsOf-B309)*24&gt;O309,1,0),IF((D309-B309)*24&gt;O309,1,0)))</f>
      </c>
    </row>
    <row r="310" spans="1:18" x14ac:dyDescent="0.25">
      <c r="A310" t="s">
        <v>664</v>
      </c>
      <c r="B310" s="3">
        <v>46212.5625</v>
      </c>
      <c r="C310" s="3">
        <v>46212.69583333333</v>
      </c>
      <c r="D310" s="3">
        <v>46213.28333333333</v>
      </c>
      <c r="E310" t="s">
        <v>68</v>
      </c>
      <c r="F310" t="s">
        <v>298</v>
      </c>
      <c r="G310" t="s">
        <v>29</v>
      </c>
      <c r="H310" t="s">
        <v>75</v>
      </c>
      <c r="I310" t="s">
        <v>45</v>
      </c>
      <c r="J310" t="s">
        <v>44</v>
      </c>
      <c r="K310" t="s">
        <v>665</v>
      </c>
      <c r="L310" t="s">
        <v>660</v>
      </c>
      <c r="M310">
        <v>0</v>
      </c>
      <c r="N310">
        <v>0</v>
      </c>
      <c r="O310">
        <v>48</v>
      </c>
      <c r="P310">
        <f>IF(AND(E310="Resolved",D310=""),"Resolved with no time",IF(AND(E310="Open",D310&lt;&gt;""),"Open with a resolved time",IF(AND(D310&lt;&gt;"",D310&lt;B310),"Resolved before opened",IF(COUNTIF(Roster[agent_id],J310)=0,"Agent not on roster",""))))</f>
      </c>
      <c r="Q310" s="5">
        <f>IF(OR(D310="",B310=""),NA(),IF(D310&lt;B310,NA(),(D310-B310)*24))</f>
      </c>
      <c r="R310">
        <f>IF(P310&lt;&gt;"",NA(),IF(D310="",IF((AsOf-B310)*24&gt;O310,1,0),IF((D310-B310)*24&gt;O310,1,0)))</f>
      </c>
    </row>
    <row r="311" spans="1:18" x14ac:dyDescent="0.25">
      <c r="A311" t="s">
        <v>666</v>
      </c>
      <c r="B311" s="3">
        <v>46217.4</v>
      </c>
      <c r="C311" s="3">
        <v>46217.46666666667</v>
      </c>
      <c r="D311" s="3">
        <v>46217.75833333333</v>
      </c>
      <c r="E311" t="s">
        <v>68</v>
      </c>
      <c r="F311" t="s">
        <v>69</v>
      </c>
      <c r="G311" t="s">
        <v>29</v>
      </c>
      <c r="H311" t="s">
        <v>70</v>
      </c>
      <c r="I311" t="s">
        <v>26</v>
      </c>
      <c r="J311" t="s">
        <v>28</v>
      </c>
      <c r="K311" t="s">
        <v>271</v>
      </c>
      <c r="L311" t="s">
        <v>654</v>
      </c>
      <c r="M311">
        <v>0</v>
      </c>
      <c r="N311">
        <v>0</v>
      </c>
      <c r="O311">
        <v>24</v>
      </c>
      <c r="P311">
        <f>IF(AND(E311="Resolved",D311=""),"Resolved with no time",IF(AND(E311="Open",D311&lt;&gt;""),"Open with a resolved time",IF(AND(D311&lt;&gt;"",D311&lt;B311),"Resolved before opened",IF(COUNTIF(Roster[agent_id],J311)=0,"Agent not on roster",""))))</f>
      </c>
      <c r="Q311" s="5">
        <f>IF(OR(D311="",B311=""),NA(),IF(D311&lt;B311,NA(),(D311-B311)*24))</f>
      </c>
      <c r="R311">
        <f>IF(P311&lt;&gt;"",NA(),IF(D311="",IF((AsOf-B311)*24&gt;O311,1,0),IF((D311-B311)*24&gt;O311,1,0)))</f>
      </c>
    </row>
    <row r="312" spans="1:18" x14ac:dyDescent="0.25">
      <c r="A312" t="s">
        <v>667</v>
      </c>
      <c r="B312" s="3">
        <v>46218.45972222222</v>
      </c>
      <c r="C312" s="3">
        <v>46218.59305555555</v>
      </c>
      <c r="D312" s="3">
        <v>46219.180555555555</v>
      </c>
      <c r="E312" t="s">
        <v>68</v>
      </c>
      <c r="F312" t="s">
        <v>85</v>
      </c>
      <c r="G312" t="s">
        <v>29</v>
      </c>
      <c r="H312" t="s">
        <v>75</v>
      </c>
      <c r="I312" t="s">
        <v>38</v>
      </c>
      <c r="J312" t="s">
        <v>40</v>
      </c>
      <c r="K312" t="s">
        <v>668</v>
      </c>
      <c r="L312" t="s">
        <v>657</v>
      </c>
      <c r="M312">
        <v>0</v>
      </c>
      <c r="N312">
        <v>1</v>
      </c>
      <c r="O312">
        <v>48</v>
      </c>
      <c r="P312">
        <f>IF(AND(E312="Resolved",D312=""),"Resolved with no time",IF(AND(E312="Open",D312&lt;&gt;""),"Open with a resolved time",IF(AND(D312&lt;&gt;"",D312&lt;B312),"Resolved before opened",IF(COUNTIF(Roster[agent_id],J312)=0,"Agent not on roster",""))))</f>
      </c>
      <c r="Q312" s="5">
        <f>IF(OR(D312="",B312=""),NA(),IF(D312&lt;B312,NA(),(D312-B312)*24))</f>
      </c>
      <c r="R312">
        <f>IF(P312&lt;&gt;"",NA(),IF(D312="",IF((AsOf-B312)*24&gt;O312,1,0),IF((D312-B312)*24&gt;O312,1,0)))</f>
      </c>
    </row>
    <row r="313" spans="1:18" x14ac:dyDescent="0.25">
      <c r="A313" t="s">
        <v>669</v>
      </c>
      <c r="B313" s="3">
        <v>46219.54722222222</v>
      </c>
      <c r="C313" s="3">
        <v>46219.680555555555</v>
      </c>
      <c r="D313" s="3">
        <v>46222.13055555556</v>
      </c>
      <c r="E313" t="s">
        <v>68</v>
      </c>
      <c r="F313" t="s">
        <v>298</v>
      </c>
      <c r="G313" t="s">
        <v>29</v>
      </c>
      <c r="H313" t="s">
        <v>75</v>
      </c>
      <c r="I313" t="s">
        <v>45</v>
      </c>
      <c r="J313" t="s">
        <v>44</v>
      </c>
      <c r="K313" t="s">
        <v>229</v>
      </c>
      <c r="L313" t="s">
        <v>660</v>
      </c>
      <c r="M313">
        <v>1</v>
      </c>
      <c r="N313">
        <v>0</v>
      </c>
      <c r="O313">
        <v>48</v>
      </c>
      <c r="P313">
        <f>IF(AND(E313="Resolved",D313=""),"Resolved with no time",IF(AND(E313="Open",D313&lt;&gt;""),"Open with a resolved time",IF(AND(D313&lt;&gt;"",D313&lt;B313),"Resolved before opened",IF(COUNTIF(Roster[agent_id],J313)=0,"Agent not on roster",""))))</f>
      </c>
      <c r="Q313" s="5">
        <f>IF(OR(D313="",B313=""),NA(),IF(D313&lt;B313,NA(),(D313-B313)*24))</f>
      </c>
      <c r="R313">
        <f>IF(P313&lt;&gt;"",NA(),IF(D313="",IF((AsOf-B313)*24&gt;O313,1,0),IF((D313-B313)*24&gt;O313,1,0)))</f>
      </c>
    </row>
    <row r="314" spans="1:18" x14ac:dyDescent="0.25">
      <c r="A314" t="s">
        <v>670</v>
      </c>
      <c r="B314" s="3">
        <v>46224.384722222225</v>
      </c>
      <c r="C314" s="3">
        <v>46224.45138888889</v>
      </c>
      <c r="D314" s="3">
        <v>46224.743055555555</v>
      </c>
      <c r="E314" t="s">
        <v>68</v>
      </c>
      <c r="F314" t="s">
        <v>69</v>
      </c>
      <c r="G314" t="s">
        <v>29</v>
      </c>
      <c r="H314" t="s">
        <v>70</v>
      </c>
      <c r="I314" t="s">
        <v>26</v>
      </c>
      <c r="J314" t="s">
        <v>28</v>
      </c>
      <c r="K314" t="s">
        <v>671</v>
      </c>
      <c r="L314" t="s">
        <v>654</v>
      </c>
      <c r="M314">
        <v>0</v>
      </c>
      <c r="N314">
        <v>0</v>
      </c>
      <c r="O314">
        <v>24</v>
      </c>
      <c r="P314">
        <f>IF(AND(E314="Resolved",D314=""),"Resolved with no time",IF(AND(E314="Open",D314&lt;&gt;""),"Open with a resolved time",IF(AND(D314&lt;&gt;"",D314&lt;B314),"Resolved before opened",IF(COUNTIF(Roster[agent_id],J314)=0,"Agent not on roster",""))))</f>
      </c>
      <c r="Q314" s="5">
        <f>IF(OR(D314="",B314=""),NA(),IF(D314&lt;B314,NA(),(D314-B314)*24))</f>
      </c>
      <c r="R314">
        <f>IF(P314&lt;&gt;"",NA(),IF(D314="",IF((AsOf-B314)*24&gt;O314,1,0),IF((D314-B314)*24&gt;O314,1,0)))</f>
      </c>
    </row>
    <row r="315" spans="1:18" x14ac:dyDescent="0.25">
      <c r="A315" t="s">
        <v>672</v>
      </c>
      <c r="B315" s="3">
        <v>46225.47222222222</v>
      </c>
      <c r="C315" s="3">
        <v>46225.60555555556</v>
      </c>
      <c r="D315" s="3">
        <v>46226.19305555556</v>
      </c>
      <c r="E315" t="s">
        <v>68</v>
      </c>
      <c r="F315" t="s">
        <v>85</v>
      </c>
      <c r="G315" t="s">
        <v>29</v>
      </c>
      <c r="H315" t="s">
        <v>75</v>
      </c>
      <c r="I315" t="s">
        <v>38</v>
      </c>
      <c r="J315" t="s">
        <v>40</v>
      </c>
      <c r="K315" t="s">
        <v>673</v>
      </c>
      <c r="L315" t="s">
        <v>657</v>
      </c>
      <c r="M315">
        <v>0</v>
      </c>
      <c r="N315">
        <v>0</v>
      </c>
      <c r="O315">
        <v>48</v>
      </c>
      <c r="P315">
        <f>IF(AND(E315="Resolved",D315=""),"Resolved with no time",IF(AND(E315="Open",D315&lt;&gt;""),"Open with a resolved time",IF(AND(D315&lt;&gt;"",D315&lt;B315),"Resolved before opened",IF(COUNTIF(Roster[agent_id],J315)=0,"Agent not on roster",""))))</f>
      </c>
      <c r="Q315" s="5">
        <f>IF(OR(D315="",B315=""),NA(),IF(D315&lt;B315,NA(),(D315-B315)*24))</f>
      </c>
      <c r="R315">
        <f>IF(P315&lt;&gt;"",NA(),IF(D315="",IF((AsOf-B315)*24&gt;O315,1,0),IF((D315-B315)*24&gt;O315,1,0)))</f>
      </c>
    </row>
    <row r="316" spans="1:18" x14ac:dyDescent="0.25">
      <c r="A316" t="s">
        <v>674</v>
      </c>
      <c r="B316" s="3">
        <v>46226.55972222222</v>
      </c>
      <c r="C316" s="3">
        <v>46226.69305555556</v>
      </c>
      <c r="D316" s="3">
        <v>46227.28055555555</v>
      </c>
      <c r="E316" t="s">
        <v>68</v>
      </c>
      <c r="F316" t="s">
        <v>298</v>
      </c>
      <c r="G316" t="s">
        <v>29</v>
      </c>
      <c r="H316" t="s">
        <v>75</v>
      </c>
      <c r="I316" t="s">
        <v>45</v>
      </c>
      <c r="J316" t="s">
        <v>44</v>
      </c>
      <c r="K316" t="s">
        <v>107</v>
      </c>
      <c r="L316" t="s">
        <v>660</v>
      </c>
      <c r="M316">
        <v>0</v>
      </c>
      <c r="N316">
        <v>0</v>
      </c>
      <c r="O316">
        <v>48</v>
      </c>
      <c r="P316">
        <f>IF(AND(E316="Resolved",D316=""),"Resolved with no time",IF(AND(E316="Open",D316&lt;&gt;""),"Open with a resolved time",IF(AND(D316&lt;&gt;"",D316&lt;B316),"Resolved before opened",IF(COUNTIF(Roster[agent_id],J316)=0,"Agent not on roster",""))))</f>
      </c>
      <c r="Q316" s="5">
        <f>IF(OR(D316="",B316=""),NA(),IF(D316&lt;B316,NA(),(D316-B316)*24))</f>
      </c>
      <c r="R316">
        <f>IF(P316&lt;&gt;"",NA(),IF(D316="",IF((AsOf-B316)*24&gt;O316,1,0),IF((D316-B316)*24&gt;O316,1,0)))</f>
      </c>
    </row>
    <row r="317" spans="1:18" x14ac:dyDescent="0.25">
      <c r="A317" t="s">
        <v>675</v>
      </c>
      <c r="B317" s="3">
        <v>46231.39722222222</v>
      </c>
      <c r="C317" s="3">
        <v>46231.46388888889</v>
      </c>
      <c r="D317" s="3">
        <v>46231.75555555556</v>
      </c>
      <c r="E317" t="s">
        <v>68</v>
      </c>
      <c r="F317" t="s">
        <v>69</v>
      </c>
      <c r="G317" t="s">
        <v>29</v>
      </c>
      <c r="H317" t="s">
        <v>70</v>
      </c>
      <c r="I317" t="s">
        <v>26</v>
      </c>
      <c r="J317" t="s">
        <v>28</v>
      </c>
      <c r="K317" t="s">
        <v>676</v>
      </c>
      <c r="L317" t="s">
        <v>654</v>
      </c>
      <c r="M317">
        <v>0</v>
      </c>
      <c r="N317">
        <v>0</v>
      </c>
      <c r="O317">
        <v>24</v>
      </c>
      <c r="P317">
        <f>IF(AND(E317="Resolved",D317=""),"Resolved with no time",IF(AND(E317="Open",D317&lt;&gt;""),"Open with a resolved time",IF(AND(D317&lt;&gt;"",D317&lt;B317),"Resolved before opened",IF(COUNTIF(Roster[agent_id],J317)=0,"Agent not on roster",""))))</f>
      </c>
      <c r="Q317" s="5">
        <f>IF(OR(D317="",B317=""),NA(),IF(D317&lt;B317,NA(),(D317-B317)*24))</f>
      </c>
      <c r="R317">
        <f>IF(P317&lt;&gt;"",NA(),IF(D317="",IF((AsOf-B317)*24&gt;O317,1,0),IF((D317-B317)*24&gt;O317,1,0)))</f>
      </c>
    </row>
    <row r="318" spans="1:18" x14ac:dyDescent="0.25">
      <c r="A318" t="s">
        <v>677</v>
      </c>
      <c r="B318" s="3">
        <v>46232.48472222222</v>
      </c>
      <c r="C318" s="3">
        <v>46232.618055555555</v>
      </c>
      <c r="D318" s="3">
        <v>46233.205555555556</v>
      </c>
      <c r="E318" t="s">
        <v>68</v>
      </c>
      <c r="F318" t="s">
        <v>85</v>
      </c>
      <c r="G318" t="s">
        <v>29</v>
      </c>
      <c r="H318" t="s">
        <v>75</v>
      </c>
      <c r="I318" t="s">
        <v>38</v>
      </c>
      <c r="J318" t="s">
        <v>40</v>
      </c>
      <c r="K318" t="s">
        <v>678</v>
      </c>
      <c r="L318" t="s">
        <v>657</v>
      </c>
      <c r="M318">
        <v>0</v>
      </c>
      <c r="N318">
        <v>0</v>
      </c>
      <c r="O318">
        <v>48</v>
      </c>
      <c r="P318">
        <f>IF(AND(E318="Resolved",D318=""),"Resolved with no time",IF(AND(E318="Open",D318&lt;&gt;""),"Open with a resolved time",IF(AND(D318&lt;&gt;"",D318&lt;B318),"Resolved before opened",IF(COUNTIF(Roster[agent_id],J318)=0,"Agent not on roster",""))))</f>
      </c>
      <c r="Q318" s="5">
        <f>IF(OR(D318="",B318=""),NA(),IF(D318&lt;B318,NA(),(D318-B318)*24))</f>
      </c>
      <c r="R318">
        <f>IF(P318&lt;&gt;"",NA(),IF(D318="",IF((AsOf-B318)*24&gt;O318,1,0),IF((D318-B318)*24&gt;O318,1,0)))</f>
      </c>
    </row>
    <row r="319" spans="1:18" x14ac:dyDescent="0.25">
      <c r="A319" t="s">
        <v>679</v>
      </c>
      <c r="B319" s="3">
        <v>46233.544444444444</v>
      </c>
      <c r="C319" s="3">
        <v>46233.677777777775</v>
      </c>
      <c r="D319" s="3">
        <v>46234.26527777778</v>
      </c>
      <c r="E319" t="s">
        <v>68</v>
      </c>
      <c r="F319" t="s">
        <v>298</v>
      </c>
      <c r="G319" t="s">
        <v>29</v>
      </c>
      <c r="H319" t="s">
        <v>75</v>
      </c>
      <c r="I319" t="s">
        <v>45</v>
      </c>
      <c r="J319" t="s">
        <v>44</v>
      </c>
      <c r="K319" t="s">
        <v>680</v>
      </c>
      <c r="L319" t="s">
        <v>660</v>
      </c>
      <c r="M319">
        <v>0</v>
      </c>
      <c r="N319">
        <v>0</v>
      </c>
      <c r="O319">
        <v>48</v>
      </c>
      <c r="P319">
        <f>IF(AND(E319="Resolved",D319=""),"Resolved with no time",IF(AND(E319="Open",D319&lt;&gt;""),"Open with a resolved time",IF(AND(D319&lt;&gt;"",D319&lt;B319),"Resolved before opened",IF(COUNTIF(Roster[agent_id],J319)=0,"Agent not on roster",""))))</f>
      </c>
      <c r="Q319" s="5">
        <f>IF(OR(D319="",B319=""),NA(),IF(D319&lt;B319,NA(),(D319-B319)*24))</f>
      </c>
      <c r="R319">
        <f>IF(P319&lt;&gt;"",NA(),IF(D319="",IF((AsOf-B319)*24&gt;O319,1,0),IF((D319-B319)*24&gt;O319,1,0)))</f>
      </c>
    </row>
    <row r="320" spans="1:18" x14ac:dyDescent="0.25">
      <c r="A320" t="s">
        <v>681</v>
      </c>
      <c r="B320" s="3">
        <v>46238.381944444445</v>
      </c>
      <c r="C320" s="3">
        <v>46238.44861111111</v>
      </c>
      <c r="D320" s="3">
        <v>46238.740277777775</v>
      </c>
      <c r="E320" t="s">
        <v>68</v>
      </c>
      <c r="F320" t="s">
        <v>69</v>
      </c>
      <c r="G320" t="s">
        <v>29</v>
      </c>
      <c r="H320" t="s">
        <v>70</v>
      </c>
      <c r="I320" t="s">
        <v>26</v>
      </c>
      <c r="J320" t="s">
        <v>28</v>
      </c>
      <c r="K320" t="s">
        <v>682</v>
      </c>
      <c r="L320" t="s">
        <v>654</v>
      </c>
      <c r="M320">
        <v>0</v>
      </c>
      <c r="N320">
        <v>0</v>
      </c>
      <c r="O320">
        <v>24</v>
      </c>
      <c r="P320">
        <f>IF(AND(E320="Resolved",D320=""),"Resolved with no time",IF(AND(E320="Open",D320&lt;&gt;""),"Open with a resolved time",IF(AND(D320&lt;&gt;"",D320&lt;B320),"Resolved before opened",IF(COUNTIF(Roster[agent_id],J320)=0,"Agent not on roster",""))))</f>
      </c>
      <c r="Q320" s="5">
        <f>IF(OR(D320="",B320=""),NA(),IF(D320&lt;B320,NA(),(D320-B320)*24))</f>
      </c>
      <c r="R320">
        <f>IF(P320&lt;&gt;"",NA(),IF(D320="",IF((AsOf-B320)*24&gt;O320,1,0),IF((D320-B320)*24&gt;O320,1,0)))</f>
      </c>
    </row>
    <row r="321" spans="1:18" x14ac:dyDescent="0.25">
      <c r="A321" t="s">
        <v>683</v>
      </c>
      <c r="B321" s="3">
        <v>46239.46944444445</v>
      </c>
      <c r="C321" s="3">
        <v>46239.60277777778</v>
      </c>
      <c r="D321" s="3">
        <v>46242.052777777775</v>
      </c>
      <c r="E321" t="s">
        <v>68</v>
      </c>
      <c r="F321" t="s">
        <v>85</v>
      </c>
      <c r="G321" t="s">
        <v>29</v>
      </c>
      <c r="H321" t="s">
        <v>75</v>
      </c>
      <c r="I321" t="s">
        <v>38</v>
      </c>
      <c r="J321" t="s">
        <v>40</v>
      </c>
      <c r="K321" t="s">
        <v>486</v>
      </c>
      <c r="L321" t="s">
        <v>657</v>
      </c>
      <c r="M321">
        <v>1</v>
      </c>
      <c r="N321">
        <v>0</v>
      </c>
      <c r="O321">
        <v>48</v>
      </c>
      <c r="P321">
        <f>IF(AND(E321="Resolved",D321=""),"Resolved with no time",IF(AND(E321="Open",D321&lt;&gt;""),"Open with a resolved time",IF(AND(D321&lt;&gt;"",D321&lt;B321),"Resolved before opened",IF(COUNTIF(Roster[agent_id],J321)=0,"Agent not on roster",""))))</f>
      </c>
      <c r="Q321" s="5">
        <f>IF(OR(D321="",B321=""),NA(),IF(D321&lt;B321,NA(),(D321-B321)*24))</f>
      </c>
      <c r="R321">
        <f>IF(P321&lt;&gt;"",NA(),IF(D321="",IF((AsOf-B321)*24&gt;O321,1,0),IF((D321-B321)*24&gt;O321,1,0)))</f>
      </c>
    </row>
    <row r="322" spans="1:18" x14ac:dyDescent="0.25">
      <c r="A322" t="s">
        <v>684</v>
      </c>
      <c r="B322" s="3">
        <v>46240.55694444444</v>
      </c>
      <c r="C322" s="3">
        <v>46240.69027777778</v>
      </c>
      <c r="D322" s="3">
        <v>46241.27777777778</v>
      </c>
      <c r="E322" t="s">
        <v>68</v>
      </c>
      <c r="F322" t="s">
        <v>298</v>
      </c>
      <c r="G322" t="s">
        <v>29</v>
      </c>
      <c r="H322" t="s">
        <v>75</v>
      </c>
      <c r="I322" t="s">
        <v>45</v>
      </c>
      <c r="J322" t="s">
        <v>44</v>
      </c>
      <c r="K322" t="s">
        <v>685</v>
      </c>
      <c r="L322" t="s">
        <v>660</v>
      </c>
      <c r="M322">
        <v>0</v>
      </c>
      <c r="N322">
        <v>0</v>
      </c>
      <c r="O322">
        <v>48</v>
      </c>
      <c r="P322">
        <f>IF(AND(E322="Resolved",D322=""),"Resolved with no time",IF(AND(E322="Open",D322&lt;&gt;""),"Open with a resolved time",IF(AND(D322&lt;&gt;"",D322&lt;B322),"Resolved before opened",IF(COUNTIF(Roster[agent_id],J322)=0,"Agent not on roster",""))))</f>
      </c>
      <c r="Q322" s="5">
        <f>IF(OR(D322="",B322=""),NA(),IF(D322&lt;B322,NA(),(D322-B322)*24))</f>
      </c>
      <c r="R322">
        <f>IF(P322&lt;&gt;"",NA(),IF(D322="",IF((AsOf-B322)*24&gt;O322,1,0),IF((D322-B322)*24&gt;O322,1,0)))</f>
      </c>
    </row>
    <row r="323" spans="1:18" x14ac:dyDescent="0.25">
      <c r="A323" t="s">
        <v>686</v>
      </c>
      <c r="B323" s="3">
        <v>46245.39444444444</v>
      </c>
      <c r="C323" s="3">
        <v>46245.46111111111</v>
      </c>
      <c r="D323" s="3">
        <v>46245.75277777778</v>
      </c>
      <c r="E323" t="s">
        <v>68</v>
      </c>
      <c r="F323" t="s">
        <v>69</v>
      </c>
      <c r="G323" t="s">
        <v>29</v>
      </c>
      <c r="H323" t="s">
        <v>70</v>
      </c>
      <c r="I323" t="s">
        <v>26</v>
      </c>
      <c r="J323" t="s">
        <v>28</v>
      </c>
      <c r="K323" t="s">
        <v>687</v>
      </c>
      <c r="L323" t="s">
        <v>654</v>
      </c>
      <c r="M323">
        <v>0</v>
      </c>
      <c r="N323">
        <v>0</v>
      </c>
      <c r="O323">
        <v>24</v>
      </c>
      <c r="P323">
        <f>IF(AND(E323="Resolved",D323=""),"Resolved with no time",IF(AND(E323="Open",D323&lt;&gt;""),"Open with a resolved time",IF(AND(D323&lt;&gt;"",D323&lt;B323),"Resolved before opened",IF(COUNTIF(Roster[agent_id],J323)=0,"Agent not on roster",""))))</f>
      </c>
      <c r="Q323" s="5">
        <f>IF(OR(D323="",B323=""),NA(),IF(D323&lt;B323,NA(),(D323-B323)*24))</f>
      </c>
      <c r="R323">
        <f>IF(P323&lt;&gt;"",NA(),IF(D323="",IF((AsOf-B323)*24&gt;O323,1,0),IF((D323-B323)*24&gt;O323,1,0)))</f>
      </c>
    </row>
    <row r="324" spans="1:18" x14ac:dyDescent="0.25">
      <c r="A324" t="s">
        <v>688</v>
      </c>
      <c r="B324" s="3">
        <v>46246.481944444444</v>
      </c>
      <c r="C324" s="3">
        <v>46246.615277777775</v>
      </c>
      <c r="D324" s="3">
        <v>46247.20277777778</v>
      </c>
      <c r="E324" t="s">
        <v>68</v>
      </c>
      <c r="F324" t="s">
        <v>85</v>
      </c>
      <c r="G324" t="s">
        <v>29</v>
      </c>
      <c r="H324" t="s">
        <v>75</v>
      </c>
      <c r="I324" t="s">
        <v>38</v>
      </c>
      <c r="J324" t="s">
        <v>40</v>
      </c>
      <c r="K324" t="s">
        <v>343</v>
      </c>
      <c r="L324" t="s">
        <v>657</v>
      </c>
      <c r="M324">
        <v>0</v>
      </c>
      <c r="N324">
        <v>0</v>
      </c>
      <c r="O324">
        <v>48</v>
      </c>
      <c r="P324">
        <f>IF(AND(E324="Resolved",D324=""),"Resolved with no time",IF(AND(E324="Open",D324&lt;&gt;""),"Open with a resolved time",IF(AND(D324&lt;&gt;"",D324&lt;B324),"Resolved before opened",IF(COUNTIF(Roster[agent_id],J324)=0,"Agent not on roster",""))))</f>
      </c>
      <c r="Q324" s="5">
        <f>IF(OR(D324="",B324=""),NA(),IF(D324&lt;B324,NA(),(D324-B324)*24))</f>
      </c>
      <c r="R324">
        <f>IF(P324&lt;&gt;"",NA(),IF(D324="",IF((AsOf-B324)*24&gt;O324,1,0),IF((D324-B324)*24&gt;O324,1,0)))</f>
      </c>
    </row>
    <row r="325" spans="1:18" x14ac:dyDescent="0.25">
      <c r="A325" t="s">
        <v>689</v>
      </c>
      <c r="B325" s="3">
        <v>46247.541666666664</v>
      </c>
      <c r="C325" s="3">
        <v>46247.675</v>
      </c>
      <c r="D325" s="3">
        <v>46248.2625</v>
      </c>
      <c r="E325" t="s">
        <v>68</v>
      </c>
      <c r="F325" t="s">
        <v>298</v>
      </c>
      <c r="G325" t="s">
        <v>29</v>
      </c>
      <c r="H325" t="s">
        <v>75</v>
      </c>
      <c r="I325" t="s">
        <v>45</v>
      </c>
      <c r="J325" t="s">
        <v>44</v>
      </c>
      <c r="K325" t="s">
        <v>271</v>
      </c>
      <c r="L325" t="s">
        <v>660</v>
      </c>
      <c r="M325">
        <v>0</v>
      </c>
      <c r="N325">
        <v>0</v>
      </c>
      <c r="O325">
        <v>48</v>
      </c>
      <c r="P325">
        <f>IF(AND(E325="Resolved",D325=""),"Resolved with no time",IF(AND(E325="Open",D325&lt;&gt;""),"Open with a resolved time",IF(AND(D325&lt;&gt;"",D325&lt;B325),"Resolved before opened",IF(COUNTIF(Roster[agent_id],J325)=0,"Agent not on roster",""))))</f>
      </c>
      <c r="Q325" s="5">
        <f>IF(OR(D325="",B325=""),NA(),IF(D325&lt;B325,NA(),(D325-B325)*24))</f>
      </c>
      <c r="R325">
        <f>IF(P325&lt;&gt;"",NA(),IF(D325="",IF((AsOf-B325)*24&gt;O325,1,0),IF((D325-B325)*24&gt;O325,1,0)))</f>
      </c>
    </row>
    <row r="326" spans="1:18" x14ac:dyDescent="0.25">
      <c r="A326" t="s">
        <v>690</v>
      </c>
      <c r="B326" s="3">
        <v>46252.379166666666</v>
      </c>
      <c r="C326" s="3">
        <v>46252.44583333333</v>
      </c>
      <c r="D326" s="3">
        <v>46252.7375</v>
      </c>
      <c r="E326" t="s">
        <v>68</v>
      </c>
      <c r="F326" t="s">
        <v>69</v>
      </c>
      <c r="G326" t="s">
        <v>29</v>
      </c>
      <c r="H326" t="s">
        <v>70</v>
      </c>
      <c r="I326" t="s">
        <v>26</v>
      </c>
      <c r="J326" t="s">
        <v>28</v>
      </c>
      <c r="K326" t="s">
        <v>691</v>
      </c>
      <c r="L326" t="s">
        <v>654</v>
      </c>
      <c r="M326">
        <v>0</v>
      </c>
      <c r="N326">
        <v>0</v>
      </c>
      <c r="O326">
        <v>24</v>
      </c>
      <c r="P326">
        <f>IF(AND(E326="Resolved",D326=""),"Resolved with no time",IF(AND(E326="Open",D326&lt;&gt;""),"Open with a resolved time",IF(AND(D326&lt;&gt;"",D326&lt;B326),"Resolved before opened",IF(COUNTIF(Roster[agent_id],J326)=0,"Agent not on roster",""))))</f>
      </c>
      <c r="Q326" s="5">
        <f>IF(OR(D326="",B326=""),NA(),IF(D326&lt;B326,NA(),(D326-B326)*24))</f>
      </c>
      <c r="R326">
        <f>IF(P326&lt;&gt;"",NA(),IF(D326="",IF((AsOf-B326)*24&gt;O326,1,0),IF((D326-B326)*24&gt;O326,1,0)))</f>
      </c>
    </row>
    <row r="327" spans="1:18" x14ac:dyDescent="0.25">
      <c r="A327" t="s">
        <v>692</v>
      </c>
      <c r="B327" s="3">
        <v>46253.46666666667</v>
      </c>
      <c r="C327" s="3">
        <v>46253.6</v>
      </c>
      <c r="D327" s="3">
        <v>46254.1875</v>
      </c>
      <c r="E327" t="s">
        <v>68</v>
      </c>
      <c r="F327" t="s">
        <v>85</v>
      </c>
      <c r="G327" t="s">
        <v>29</v>
      </c>
      <c r="H327" t="s">
        <v>75</v>
      </c>
      <c r="I327" t="s">
        <v>38</v>
      </c>
      <c r="J327" t="s">
        <v>40</v>
      </c>
      <c r="K327" t="s">
        <v>289</v>
      </c>
      <c r="L327" t="s">
        <v>657</v>
      </c>
      <c r="M327">
        <v>0</v>
      </c>
      <c r="N327">
        <v>0</v>
      </c>
      <c r="O327">
        <v>48</v>
      </c>
      <c r="P327">
        <f>IF(AND(E327="Resolved",D327=""),"Resolved with no time",IF(AND(E327="Open",D327&lt;&gt;""),"Open with a resolved time",IF(AND(D327&lt;&gt;"",D327&lt;B327),"Resolved before opened",IF(COUNTIF(Roster[agent_id],J327)=0,"Agent not on roster",""))))</f>
      </c>
      <c r="Q327" s="5">
        <f>IF(OR(D327="",B327=""),NA(),IF(D327&lt;B327,NA(),(D327-B327)*24))</f>
      </c>
      <c r="R327">
        <f>IF(P327&lt;&gt;"",NA(),IF(D327="",IF((AsOf-B327)*24&gt;O327,1,0),IF((D327-B327)*24&gt;O327,1,0)))</f>
      </c>
    </row>
    <row r="328" spans="1:18" x14ac:dyDescent="0.25">
      <c r="A328" t="s">
        <v>693</v>
      </c>
      <c r="B328" s="3">
        <v>46254.55416666667</v>
      </c>
      <c r="C328" s="3">
        <v>46254.6875</v>
      </c>
      <c r="D328" s="3">
        <v>46255.275</v>
      </c>
      <c r="E328" t="s">
        <v>68</v>
      </c>
      <c r="F328" t="s">
        <v>298</v>
      </c>
      <c r="G328" t="s">
        <v>29</v>
      </c>
      <c r="H328" t="s">
        <v>75</v>
      </c>
      <c r="I328" t="s">
        <v>45</v>
      </c>
      <c r="J328" t="s">
        <v>44</v>
      </c>
      <c r="K328" t="s">
        <v>694</v>
      </c>
      <c r="L328" t="s">
        <v>660</v>
      </c>
      <c r="M328">
        <v>0</v>
      </c>
      <c r="N328">
        <v>0</v>
      </c>
      <c r="O328">
        <v>48</v>
      </c>
      <c r="P328">
        <f>IF(AND(E328="Resolved",D328=""),"Resolved with no time",IF(AND(E328="Open",D328&lt;&gt;""),"Open with a resolved time",IF(AND(D328&lt;&gt;"",D328&lt;B328),"Resolved before opened",IF(COUNTIF(Roster[agent_id],J328)=0,"Agent not on roster",""))))</f>
      </c>
      <c r="Q328" s="5">
        <f>IF(OR(D328="",B328=""),NA(),IF(D328&lt;B328,NA(),(D328-B328)*24))</f>
      </c>
      <c r="R328">
        <f>IF(P328&lt;&gt;"",NA(),IF(D328="",IF((AsOf-B328)*24&gt;O328,1,0),IF((D328-B328)*24&gt;O328,1,0)))</f>
      </c>
    </row>
    <row r="329" spans="1:18" x14ac:dyDescent="0.25">
      <c r="A329" t="s">
        <v>695</v>
      </c>
      <c r="B329" s="3">
        <v>46259.39166666667</v>
      </c>
      <c r="C329" s="3">
        <v>46259.458333333336</v>
      </c>
      <c r="D329" s="3">
        <v>46260.975</v>
      </c>
      <c r="E329" t="s">
        <v>68</v>
      </c>
      <c r="F329" t="s">
        <v>69</v>
      </c>
      <c r="G329" t="s">
        <v>29</v>
      </c>
      <c r="H329" t="s">
        <v>70</v>
      </c>
      <c r="I329" t="s">
        <v>26</v>
      </c>
      <c r="J329" t="s">
        <v>28</v>
      </c>
      <c r="K329" t="s">
        <v>678</v>
      </c>
      <c r="L329" t="s">
        <v>654</v>
      </c>
      <c r="M329">
        <v>1</v>
      </c>
      <c r="N329">
        <v>0</v>
      </c>
      <c r="O329">
        <v>24</v>
      </c>
      <c r="P329">
        <f>IF(AND(E329="Resolved",D329=""),"Resolved with no time",IF(AND(E329="Open",D329&lt;&gt;""),"Open with a resolved time",IF(AND(D329&lt;&gt;"",D329&lt;B329),"Resolved before opened",IF(COUNTIF(Roster[agent_id],J329)=0,"Agent not on roster",""))))</f>
      </c>
      <c r="Q329" s="5">
        <f>IF(OR(D329="",B329=""),NA(),IF(D329&lt;B329,NA(),(D329-B329)*24))</f>
      </c>
      <c r="R329">
        <f>IF(P329&lt;&gt;"",NA(),IF(D329="",IF((AsOf-B329)*24&gt;O329,1,0),IF((D329-B329)*24&gt;O329,1,0)))</f>
      </c>
    </row>
    <row r="330" spans="1:18" x14ac:dyDescent="0.25">
      <c r="A330" t="s">
        <v>696</v>
      </c>
      <c r="B330" s="3">
        <v>46260.479166666664</v>
      </c>
      <c r="C330" s="3">
        <v>46260.6125</v>
      </c>
      <c r="D330" s="3">
        <v>46261.2</v>
      </c>
      <c r="E330" t="s">
        <v>68</v>
      </c>
      <c r="F330" t="s">
        <v>85</v>
      </c>
      <c r="G330" t="s">
        <v>29</v>
      </c>
      <c r="H330" t="s">
        <v>75</v>
      </c>
      <c r="I330" t="s">
        <v>38</v>
      </c>
      <c r="J330" t="s">
        <v>40</v>
      </c>
      <c r="K330" t="s">
        <v>697</v>
      </c>
      <c r="L330" t="s">
        <v>657</v>
      </c>
      <c r="M330">
        <v>0</v>
      </c>
      <c r="N330">
        <v>0</v>
      </c>
      <c r="O330">
        <v>48</v>
      </c>
      <c r="P330">
        <f>IF(AND(E330="Resolved",D330=""),"Resolved with no time",IF(AND(E330="Open",D330&lt;&gt;""),"Open with a resolved time",IF(AND(D330&lt;&gt;"",D330&lt;B330),"Resolved before opened",IF(COUNTIF(Roster[agent_id],J330)=0,"Agent not on roster",""))))</f>
      </c>
      <c r="Q330" s="5">
        <f>IF(OR(D330="",B330=""),NA(),IF(D330&lt;B330,NA(),(D330-B330)*24))</f>
      </c>
      <c r="R330">
        <f>IF(P330&lt;&gt;"",NA(),IF(D330="",IF((AsOf-B330)*24&gt;O330,1,0),IF((D330-B330)*24&gt;O330,1,0)))</f>
      </c>
    </row>
    <row r="331" spans="1:18" x14ac:dyDescent="0.25">
      <c r="A331" t="s">
        <v>698</v>
      </c>
      <c r="B331" s="3">
        <v>46261.566666666666</v>
      </c>
      <c r="C331" s="3">
        <v>46261.7</v>
      </c>
      <c r="D331" s="3">
        <v>46262.2875</v>
      </c>
      <c r="E331" t="s">
        <v>68</v>
      </c>
      <c r="F331" t="s">
        <v>298</v>
      </c>
      <c r="G331" t="s">
        <v>29</v>
      </c>
      <c r="H331" t="s">
        <v>75</v>
      </c>
      <c r="I331" t="s">
        <v>45</v>
      </c>
      <c r="J331" t="s">
        <v>44</v>
      </c>
      <c r="K331" t="s">
        <v>699</v>
      </c>
      <c r="L331" t="s">
        <v>660</v>
      </c>
      <c r="M331">
        <v>0</v>
      </c>
      <c r="N331">
        <v>0</v>
      </c>
      <c r="O331">
        <v>48</v>
      </c>
      <c r="P331">
        <f>IF(AND(E331="Resolved",D331=""),"Resolved with no time",IF(AND(E331="Open",D331&lt;&gt;""),"Open with a resolved time",IF(AND(D331&lt;&gt;"",D331&lt;B331),"Resolved before opened",IF(COUNTIF(Roster[agent_id],J331)=0,"Agent not on roster",""))))</f>
      </c>
      <c r="Q331" s="5">
        <f>IF(OR(D331="",B331=""),NA(),IF(D331&lt;B331,NA(),(D331-B331)*24))</f>
      </c>
      <c r="R331">
        <f>IF(P331&lt;&gt;"",NA(),IF(D331="",IF((AsOf-B331)*24&gt;O331,1,0),IF((D331-B331)*24&gt;O331,1,0)))</f>
      </c>
    </row>
    <row r="332" spans="1:18" x14ac:dyDescent="0.25">
      <c r="A332" t="s">
        <v>700</v>
      </c>
      <c r="B332" s="3">
        <v>46266.376388888886</v>
      </c>
      <c r="C332" s="3">
        <v>46266.44305555556</v>
      </c>
      <c r="D332" s="3">
        <v>46266.73472222222</v>
      </c>
      <c r="E332" t="s">
        <v>68</v>
      </c>
      <c r="F332" t="s">
        <v>69</v>
      </c>
      <c r="G332" t="s">
        <v>29</v>
      </c>
      <c r="H332" t="s">
        <v>70</v>
      </c>
      <c r="I332" t="s">
        <v>26</v>
      </c>
      <c r="J332" t="s">
        <v>28</v>
      </c>
      <c r="K332" t="s">
        <v>701</v>
      </c>
      <c r="L332" t="s">
        <v>654</v>
      </c>
      <c r="M332">
        <v>0</v>
      </c>
      <c r="N332">
        <v>0</v>
      </c>
      <c r="O332">
        <v>24</v>
      </c>
      <c r="P332">
        <f>IF(AND(E332="Resolved",D332=""),"Resolved with no time",IF(AND(E332="Open",D332&lt;&gt;""),"Open with a resolved time",IF(AND(D332&lt;&gt;"",D332&lt;B332),"Resolved before opened",IF(COUNTIF(Roster[agent_id],J332)=0,"Agent not on roster",""))))</f>
      </c>
      <c r="Q332" s="5">
        <f>IF(OR(D332="",B332=""),NA(),IF(D332&lt;B332,NA(),(D332-B332)*24))</f>
      </c>
      <c r="R332">
        <f>IF(P332&lt;&gt;"",NA(),IF(D332="",IF((AsOf-B332)*24&gt;O332,1,0),IF((D332-B332)*24&gt;O332,1,0)))</f>
      </c>
    </row>
    <row r="333" spans="1:18" x14ac:dyDescent="0.25">
      <c r="A333" t="s">
        <v>702</v>
      </c>
      <c r="B333" s="3">
        <v>46267.46388888889</v>
      </c>
      <c r="C333" s="3">
        <v>46267.59722222222</v>
      </c>
      <c r="D333" s="3">
        <v>46268.18472222222</v>
      </c>
      <c r="E333" t="s">
        <v>68</v>
      </c>
      <c r="F333" t="s">
        <v>85</v>
      </c>
      <c r="G333" t="s">
        <v>29</v>
      </c>
      <c r="H333" t="s">
        <v>75</v>
      </c>
      <c r="I333" t="s">
        <v>38</v>
      </c>
      <c r="J333" t="s">
        <v>40</v>
      </c>
      <c r="K333" t="s">
        <v>156</v>
      </c>
      <c r="L333" t="s">
        <v>657</v>
      </c>
      <c r="M333">
        <v>0</v>
      </c>
      <c r="N333">
        <v>1</v>
      </c>
      <c r="O333">
        <v>48</v>
      </c>
      <c r="P333">
        <f>IF(AND(E333="Resolved",D333=""),"Resolved with no time",IF(AND(E333="Open",D333&lt;&gt;""),"Open with a resolved time",IF(AND(D333&lt;&gt;"",D333&lt;B333),"Resolved before opened",IF(COUNTIF(Roster[agent_id],J333)=0,"Agent not on roster",""))))</f>
      </c>
      <c r="Q333" s="5">
        <f>IF(OR(D333="",B333=""),NA(),IF(D333&lt;B333,NA(),(D333-B333)*24))</f>
      </c>
      <c r="R333">
        <f>IF(P333&lt;&gt;"",NA(),IF(D333="",IF((AsOf-B333)*24&gt;O333,1,0),IF((D333-B333)*24&gt;O333,1,0)))</f>
      </c>
    </row>
    <row r="334" spans="1:18" x14ac:dyDescent="0.25">
      <c r="A334" t="s">
        <v>703</v>
      </c>
      <c r="B334" s="3">
        <v>46268.55138888889</v>
      </c>
      <c r="C334" s="3">
        <v>46268.68472222222</v>
      </c>
      <c r="D334" s="3">
        <v>46269.27222222222</v>
      </c>
      <c r="E334" t="s">
        <v>68</v>
      </c>
      <c r="F334" t="s">
        <v>298</v>
      </c>
      <c r="G334" t="s">
        <v>29</v>
      </c>
      <c r="H334" t="s">
        <v>75</v>
      </c>
      <c r="I334" t="s">
        <v>45</v>
      </c>
      <c r="J334" t="s">
        <v>44</v>
      </c>
      <c r="K334" t="s">
        <v>602</v>
      </c>
      <c r="L334" t="s">
        <v>660</v>
      </c>
      <c r="M334">
        <v>0</v>
      </c>
      <c r="N334">
        <v>0</v>
      </c>
      <c r="O334">
        <v>48</v>
      </c>
      <c r="P334">
        <f>IF(AND(E334="Resolved",D334=""),"Resolved with no time",IF(AND(E334="Open",D334&lt;&gt;""),"Open with a resolved time",IF(AND(D334&lt;&gt;"",D334&lt;B334),"Resolved before opened",IF(COUNTIF(Roster[agent_id],J334)=0,"Agent not on roster",""))))</f>
      </c>
      <c r="Q334" s="5">
        <f>IF(OR(D334="",B334=""),NA(),IF(D334&lt;B334,NA(),(D334-B334)*24))</f>
      </c>
      <c r="R334">
        <f>IF(P334&lt;&gt;"",NA(),IF(D334="",IF((AsOf-B334)*24&gt;O334,1,0),IF((D334-B334)*24&gt;O334,1,0)))</f>
      </c>
    </row>
    <row r="335" spans="1:18" x14ac:dyDescent="0.25">
      <c r="A335" t="s">
        <v>704</v>
      </c>
      <c r="B335" s="3">
        <v>46273.38888888889</v>
      </c>
      <c r="C335" s="3">
        <v>46273.455555555556</v>
      </c>
      <c r="D335" s="3">
        <v>46273.74722222222</v>
      </c>
      <c r="E335" t="s">
        <v>68</v>
      </c>
      <c r="F335" t="s">
        <v>69</v>
      </c>
      <c r="G335" t="s">
        <v>29</v>
      </c>
      <c r="H335" t="s">
        <v>70</v>
      </c>
      <c r="I335" t="s">
        <v>26</v>
      </c>
      <c r="J335" t="s">
        <v>28</v>
      </c>
      <c r="K335" t="s">
        <v>705</v>
      </c>
      <c r="L335" t="s">
        <v>654</v>
      </c>
      <c r="M335">
        <v>0</v>
      </c>
      <c r="N335">
        <v>0</v>
      </c>
      <c r="O335">
        <v>24</v>
      </c>
      <c r="P335">
        <f>IF(AND(E335="Resolved",D335=""),"Resolved with no time",IF(AND(E335="Open",D335&lt;&gt;""),"Open with a resolved time",IF(AND(D335&lt;&gt;"",D335&lt;B335),"Resolved before opened",IF(COUNTIF(Roster[agent_id],J335)=0,"Agent not on roster",""))))</f>
      </c>
      <c r="Q335" s="5">
        <f>IF(OR(D335="",B335=""),NA(),IF(D335&lt;B335,NA(),(D335-B335)*24))</f>
      </c>
      <c r="R335">
        <f>IF(P335&lt;&gt;"",NA(),IF(D335="",IF((AsOf-B335)*24&gt;O335,1,0),IF((D335-B335)*24&gt;O335,1,0)))</f>
      </c>
    </row>
    <row r="336" spans="1:18" x14ac:dyDescent="0.25">
      <c r="A336" t="s">
        <v>706</v>
      </c>
      <c r="B336" s="3">
        <v>46274.47638888889</v>
      </c>
      <c r="C336" s="3">
        <v>46274.60972222222</v>
      </c>
      <c r="D336" s="3">
        <v>46275.197222222225</v>
      </c>
      <c r="E336" t="s">
        <v>68</v>
      </c>
      <c r="F336" t="s">
        <v>85</v>
      </c>
      <c r="G336" t="s">
        <v>29</v>
      </c>
      <c r="H336" t="s">
        <v>75</v>
      </c>
      <c r="I336" t="s">
        <v>38</v>
      </c>
      <c r="J336" t="s">
        <v>40</v>
      </c>
      <c r="K336" t="s">
        <v>707</v>
      </c>
      <c r="L336" t="s">
        <v>657</v>
      </c>
      <c r="M336">
        <v>0</v>
      </c>
      <c r="N336">
        <v>0</v>
      </c>
      <c r="O336">
        <v>48</v>
      </c>
      <c r="P336">
        <f>IF(AND(E336="Resolved",D336=""),"Resolved with no time",IF(AND(E336="Open",D336&lt;&gt;""),"Open with a resolved time",IF(AND(D336&lt;&gt;"",D336&lt;B336),"Resolved before opened",IF(COUNTIF(Roster[agent_id],J336)=0,"Agent not on roster",""))))</f>
      </c>
      <c r="Q336" s="5">
        <f>IF(OR(D336="",B336=""),NA(),IF(D336&lt;B336,NA(),(D336-B336)*24))</f>
      </c>
      <c r="R336">
        <f>IF(P336&lt;&gt;"",NA(),IF(D336="",IF((AsOf-B336)*24&gt;O336,1,0),IF((D336-B336)*24&gt;O336,1,0)))</f>
      </c>
    </row>
    <row r="337" spans="1:18" x14ac:dyDescent="0.25">
      <c r="A337" t="s">
        <v>708</v>
      </c>
      <c r="B337" s="3">
        <v>46275.563888888886</v>
      </c>
      <c r="C337" s="3">
        <v>46275.697222222225</v>
      </c>
      <c r="D337" s="3">
        <v>46278.14722222222</v>
      </c>
      <c r="E337" t="s">
        <v>68</v>
      </c>
      <c r="F337" t="s">
        <v>298</v>
      </c>
      <c r="G337" t="s">
        <v>29</v>
      </c>
      <c r="H337" t="s">
        <v>75</v>
      </c>
      <c r="I337" t="s">
        <v>45</v>
      </c>
      <c r="J337" t="s">
        <v>44</v>
      </c>
      <c r="K337" t="s">
        <v>709</v>
      </c>
      <c r="L337" t="s">
        <v>660</v>
      </c>
      <c r="M337">
        <v>1</v>
      </c>
      <c r="N337">
        <v>0</v>
      </c>
      <c r="O337">
        <v>48</v>
      </c>
      <c r="P337">
        <f>IF(AND(E337="Resolved",D337=""),"Resolved with no time",IF(AND(E337="Open",D337&lt;&gt;""),"Open with a resolved time",IF(AND(D337&lt;&gt;"",D337&lt;B337),"Resolved before opened",IF(COUNTIF(Roster[agent_id],J337)=0,"Agent not on roster",""))))</f>
      </c>
      <c r="Q337" s="5">
        <f>IF(OR(D337="",B337=""),NA(),IF(D337&lt;B337,NA(),(D337-B337)*24))</f>
      </c>
      <c r="R337">
        <f>IF(P337&lt;&gt;"",NA(),IF(D337="",IF((AsOf-B337)*24&gt;O337,1,0),IF((D337-B337)*24&gt;O337,1,0)))</f>
      </c>
    </row>
    <row r="338" spans="1:18" x14ac:dyDescent="0.25">
      <c r="A338" t="s">
        <v>710</v>
      </c>
      <c r="B338" s="3">
        <v>46280.40138888889</v>
      </c>
      <c r="C338" s="3">
        <v>46280.46805555555</v>
      </c>
      <c r="D338" s="3">
        <v>46280.759722222225</v>
      </c>
      <c r="E338" t="s">
        <v>68</v>
      </c>
      <c r="F338" t="s">
        <v>69</v>
      </c>
      <c r="G338" t="s">
        <v>29</v>
      </c>
      <c r="H338" t="s">
        <v>70</v>
      </c>
      <c r="I338" t="s">
        <v>26</v>
      </c>
      <c r="J338" t="s">
        <v>28</v>
      </c>
      <c r="K338" t="s">
        <v>289</v>
      </c>
      <c r="L338" t="s">
        <v>654</v>
      </c>
      <c r="M338">
        <v>0</v>
      </c>
      <c r="N338">
        <v>0</v>
      </c>
      <c r="O338">
        <v>24</v>
      </c>
      <c r="P338">
        <f>IF(AND(E338="Resolved",D338=""),"Resolved with no time",IF(AND(E338="Open",D338&lt;&gt;""),"Open with a resolved time",IF(AND(D338&lt;&gt;"",D338&lt;B338),"Resolved before opened",IF(COUNTIF(Roster[agent_id],J338)=0,"Agent not on roster",""))))</f>
      </c>
      <c r="Q338" s="5">
        <f>IF(OR(D338="",B338=""),NA(),IF(D338&lt;B338,NA(),(D338-B338)*24))</f>
      </c>
      <c r="R338">
        <f>IF(P338&lt;&gt;"",NA(),IF(D338="",IF((AsOf-B338)*24&gt;O338,1,0),IF((D338-B338)*24&gt;O338,1,0)))</f>
      </c>
    </row>
    <row r="339" spans="1:18" x14ac:dyDescent="0.25">
      <c r="A339" t="s">
        <v>711</v>
      </c>
      <c r="B339" s="3">
        <v>46281.46111111111</v>
      </c>
      <c r="C339" s="3">
        <v>46281.59444444445</v>
      </c>
      <c r="D339" s="3">
        <v>46282.18194444444</v>
      </c>
      <c r="E339" t="s">
        <v>68</v>
      </c>
      <c r="F339" t="s">
        <v>85</v>
      </c>
      <c r="G339" t="s">
        <v>29</v>
      </c>
      <c r="H339" t="s">
        <v>75</v>
      </c>
      <c r="I339" t="s">
        <v>38</v>
      </c>
      <c r="J339" t="s">
        <v>40</v>
      </c>
      <c r="K339" t="s">
        <v>712</v>
      </c>
      <c r="L339" t="s">
        <v>657</v>
      </c>
      <c r="M339">
        <v>0</v>
      </c>
      <c r="N339">
        <v>0</v>
      </c>
      <c r="O339">
        <v>48</v>
      </c>
      <c r="P339">
        <f>IF(AND(E339="Resolved",D339=""),"Resolved with no time",IF(AND(E339="Open",D339&lt;&gt;""),"Open with a resolved time",IF(AND(D339&lt;&gt;"",D339&lt;B339),"Resolved before opened",IF(COUNTIF(Roster[agent_id],J339)=0,"Agent not on roster",""))))</f>
      </c>
      <c r="Q339" s="5">
        <f>IF(OR(D339="",B339=""),NA(),IF(D339&lt;B339,NA(),(D339-B339)*24))</f>
      </c>
      <c r="R339">
        <f>IF(P339&lt;&gt;"",NA(),IF(D339="",IF((AsOf-B339)*24&gt;O339,1,0),IF((D339-B339)*24&gt;O339,1,0)))</f>
      </c>
    </row>
    <row r="340" spans="1:18" x14ac:dyDescent="0.25">
      <c r="A340" t="s">
        <v>713</v>
      </c>
      <c r="B340" s="3">
        <v>46282.54861111111</v>
      </c>
      <c r="C340" s="3">
        <v>46282.68194444444</v>
      </c>
      <c r="D340" s="3">
        <v>46283.26944444444</v>
      </c>
      <c r="E340" t="s">
        <v>68</v>
      </c>
      <c r="F340" t="s">
        <v>298</v>
      </c>
      <c r="G340" t="s">
        <v>29</v>
      </c>
      <c r="H340" t="s">
        <v>75</v>
      </c>
      <c r="I340" t="s">
        <v>45</v>
      </c>
      <c r="J340" t="s">
        <v>44</v>
      </c>
      <c r="K340" t="s">
        <v>714</v>
      </c>
      <c r="L340" t="s">
        <v>660</v>
      </c>
      <c r="M340">
        <v>0</v>
      </c>
      <c r="N340">
        <v>0</v>
      </c>
      <c r="O340">
        <v>48</v>
      </c>
      <c r="P340">
        <f>IF(AND(E340="Resolved",D340=""),"Resolved with no time",IF(AND(E340="Open",D340&lt;&gt;""),"Open with a resolved time",IF(AND(D340&lt;&gt;"",D340&lt;B340),"Resolved before opened",IF(COUNTIF(Roster[agent_id],J340)=0,"Agent not on roster",""))))</f>
      </c>
      <c r="Q340" s="5">
        <f>IF(OR(D340="",B340=""),NA(),IF(D340&lt;B340,NA(),(D340-B340)*24))</f>
      </c>
      <c r="R340">
        <f>IF(P340&lt;&gt;"",NA(),IF(D340="",IF((AsOf-B340)*24&gt;O340,1,0),IF((D340-B340)*24&gt;O340,1,0)))</f>
      </c>
    </row>
    <row r="341" spans="1:18" x14ac:dyDescent="0.25">
      <c r="A341" t="s">
        <v>715</v>
      </c>
      <c r="B341" s="3">
        <v>46287.38611111111</v>
      </c>
      <c r="C341" s="3">
        <v>46287.45277777778</v>
      </c>
      <c r="D341" s="3">
        <v>46287.74444444444</v>
      </c>
      <c r="E341" t="s">
        <v>68</v>
      </c>
      <c r="F341" t="s">
        <v>69</v>
      </c>
      <c r="G341" t="s">
        <v>29</v>
      </c>
      <c r="H341" t="s">
        <v>70</v>
      </c>
      <c r="I341" t="s">
        <v>26</v>
      </c>
      <c r="J341" t="s">
        <v>28</v>
      </c>
      <c r="K341" t="s">
        <v>716</v>
      </c>
      <c r="L341" t="s">
        <v>654</v>
      </c>
      <c r="M341">
        <v>0</v>
      </c>
      <c r="N341">
        <v>0</v>
      </c>
      <c r="O341">
        <v>24</v>
      </c>
      <c r="P341">
        <f>IF(AND(E341="Resolved",D341=""),"Resolved with no time",IF(AND(E341="Open",D341&lt;&gt;""),"Open with a resolved time",IF(AND(D341&lt;&gt;"",D341&lt;B341),"Resolved before opened",IF(COUNTIF(Roster[agent_id],J341)=0,"Agent not on roster",""))))</f>
      </c>
      <c r="Q341" s="5">
        <f>IF(OR(D341="",B341=""),NA(),IF(D341&lt;B341,NA(),(D341-B341)*24))</f>
      </c>
      <c r="R341">
        <f>IF(P341&lt;&gt;"",NA(),IF(D341="",IF((AsOf-B341)*24&gt;O341,1,0),IF((D341-B341)*24&gt;O341,1,0)))</f>
      </c>
    </row>
    <row r="342" spans="1:18" x14ac:dyDescent="0.25">
      <c r="A342" t="s">
        <v>717</v>
      </c>
      <c r="B342" s="3">
        <v>46288.47361111111</v>
      </c>
      <c r="C342" s="3">
        <v>46288.606944444444</v>
      </c>
      <c r="D342" s="3">
        <v>46289.194444444445</v>
      </c>
      <c r="E342" t="s">
        <v>68</v>
      </c>
      <c r="F342" t="s">
        <v>85</v>
      </c>
      <c r="G342" t="s">
        <v>29</v>
      </c>
      <c r="H342" t="s">
        <v>75</v>
      </c>
      <c r="I342" t="s">
        <v>38</v>
      </c>
      <c r="J342" t="s">
        <v>40</v>
      </c>
      <c r="K342" t="s">
        <v>718</v>
      </c>
      <c r="L342" t="s">
        <v>657</v>
      </c>
      <c r="M342">
        <v>0</v>
      </c>
      <c r="N342">
        <v>0</v>
      </c>
      <c r="O342">
        <v>48</v>
      </c>
      <c r="P342">
        <f>IF(AND(E342="Resolved",D342=""),"Resolved with no time",IF(AND(E342="Open",D342&lt;&gt;""),"Open with a resolved time",IF(AND(D342&lt;&gt;"",D342&lt;B342),"Resolved before opened",IF(COUNTIF(Roster[agent_id],J342)=0,"Agent not on roster",""))))</f>
      </c>
      <c r="Q342" s="5">
        <f>IF(OR(D342="",B342=""),NA(),IF(D342&lt;B342,NA(),(D342-B342)*24))</f>
      </c>
      <c r="R342">
        <f>IF(P342&lt;&gt;"",NA(),IF(D342="",IF((AsOf-B342)*24&gt;O342,1,0),IF((D342-B342)*24&gt;O342,1,0)))</f>
      </c>
    </row>
    <row r="343" spans="1:18" x14ac:dyDescent="0.25">
      <c r="A343" t="s">
        <v>719</v>
      </c>
      <c r="B343" s="3">
        <v>46289.561111111114</v>
      </c>
      <c r="C343" s="3">
        <v>46289.694444444445</v>
      </c>
      <c r="D343" s="3">
        <v>46290.28194444445</v>
      </c>
      <c r="E343" t="s">
        <v>68</v>
      </c>
      <c r="F343" t="s">
        <v>298</v>
      </c>
      <c r="G343" t="s">
        <v>29</v>
      </c>
      <c r="H343" t="s">
        <v>75</v>
      </c>
      <c r="I343" t="s">
        <v>45</v>
      </c>
      <c r="J343" t="s">
        <v>44</v>
      </c>
      <c r="K343" t="s">
        <v>720</v>
      </c>
      <c r="L343" t="s">
        <v>660</v>
      </c>
      <c r="M343">
        <v>0</v>
      </c>
      <c r="N343">
        <v>0</v>
      </c>
      <c r="O343">
        <v>48</v>
      </c>
      <c r="P343">
        <f>IF(AND(E343="Resolved",D343=""),"Resolved with no time",IF(AND(E343="Open",D343&lt;&gt;""),"Open with a resolved time",IF(AND(D343&lt;&gt;"",D343&lt;B343),"Resolved before opened",IF(COUNTIF(Roster[agent_id],J343)=0,"Agent not on roster",""))))</f>
      </c>
      <c r="Q343" s="5">
        <f>IF(OR(D343="",B343=""),NA(),IF(D343&lt;B343,NA(),(D343-B343)*24))</f>
      </c>
      <c r="R343">
        <f>IF(P343&lt;&gt;"",NA(),IF(D343="",IF((AsOf-B343)*24&gt;O343,1,0),IF((D343-B343)*24&gt;O343,1,0)))</f>
      </c>
    </row>
    <row r="344" spans="1:18" x14ac:dyDescent="0.25">
      <c r="A344" t="s">
        <v>721</v>
      </c>
      <c r="B344" s="3">
        <v>46202.458333333336</v>
      </c>
      <c r="C344" s="3">
        <v>46202.47083333333</v>
      </c>
      <c r="D344" s="3">
        <v>46202.541666666664</v>
      </c>
      <c r="E344" t="s">
        <v>68</v>
      </c>
      <c r="F344" t="s">
        <v>69</v>
      </c>
      <c r="G344" t="s">
        <v>31</v>
      </c>
      <c r="H344" t="s">
        <v>75</v>
      </c>
      <c r="I344" t="s">
        <v>45</v>
      </c>
      <c r="J344" t="s">
        <v>49</v>
      </c>
      <c r="K344" t="s">
        <v>722</v>
      </c>
      <c r="L344" t="s">
        <v>723</v>
      </c>
      <c r="M344">
        <v>0</v>
      </c>
      <c r="N344">
        <v>0</v>
      </c>
      <c r="O344">
        <v>48</v>
      </c>
      <c r="P344">
        <f>IF(AND(E344="Resolved",D344=""),"Resolved with no time",IF(AND(E344="Open",D344&lt;&gt;""),"Open with a resolved time",IF(AND(D344&lt;&gt;"",D344&lt;B344),"Resolved before opened",IF(COUNTIF(Roster[agent_id],J344)=0,"Agent not on roster",""))))</f>
      </c>
      <c r="Q344" s="5">
        <f>IF(OR(D344="",B344=""),NA(),IF(D344&lt;B344,NA(),(D344-B344)*24))</f>
      </c>
      <c r="R344">
        <f>IF(P344&lt;&gt;"",NA(),IF(D344="",IF((AsOf-B344)*24&gt;O344,1,0),IF((D344-B344)*24&gt;O344,1,0)))</f>
      </c>
    </row>
    <row r="345" spans="1:18" x14ac:dyDescent="0.25">
      <c r="A345" t="s">
        <v>724</v>
      </c>
      <c r="B345" s="3">
        <v>46203.50347222222</v>
      </c>
      <c r="C345" s="3">
        <v>46203.51597222222</v>
      </c>
      <c r="D345" s="3">
        <v>46203.62847222222</v>
      </c>
      <c r="E345" t="s">
        <v>68</v>
      </c>
      <c r="F345" t="s">
        <v>298</v>
      </c>
      <c r="G345" t="s">
        <v>31</v>
      </c>
      <c r="H345" t="s">
        <v>88</v>
      </c>
      <c r="I345" t="s">
        <v>26</v>
      </c>
      <c r="J345" t="s">
        <v>30</v>
      </c>
      <c r="K345" t="s">
        <v>725</v>
      </c>
      <c r="L345" t="s">
        <v>726</v>
      </c>
      <c r="M345">
        <v>0</v>
      </c>
      <c r="N345">
        <v>0</v>
      </c>
      <c r="O345">
        <v>72</v>
      </c>
      <c r="P345">
        <f>IF(AND(E345="Resolved",D345=""),"Resolved with no time",IF(AND(E345="Open",D345&lt;&gt;""),"Open with a resolved time",IF(AND(D345&lt;&gt;"",D345&lt;B345),"Resolved before opened",IF(COUNTIF(Roster[agent_id],J345)=0,"Agent not on roster",""))))</f>
      </c>
      <c r="Q345" s="5">
        <f>IF(OR(D345="",B345=""),NA(),IF(D345&lt;B345,NA(),(D345-B345)*24))</f>
      </c>
      <c r="R345">
        <f>IF(P345&lt;&gt;"",NA(),IF(D345="",IF((AsOf-B345)*24&gt;O345,1,0),IF((D345-B345)*24&gt;O345,1,0)))</f>
      </c>
    </row>
    <row r="346" spans="1:18" x14ac:dyDescent="0.25">
      <c r="A346" t="s">
        <v>727</v>
      </c>
      <c r="B346" s="3">
        <v>46204.54861111111</v>
      </c>
      <c r="C346" s="3">
        <v>46204.561111111114</v>
      </c>
      <c r="D346" s="3">
        <v>46204.71527777778</v>
      </c>
      <c r="E346" t="s">
        <v>68</v>
      </c>
      <c r="F346" t="s">
        <v>69</v>
      </c>
      <c r="G346" t="s">
        <v>31</v>
      </c>
      <c r="H346" t="s">
        <v>88</v>
      </c>
      <c r="I346" t="s">
        <v>26</v>
      </c>
      <c r="J346" t="s">
        <v>30</v>
      </c>
      <c r="K346" t="s">
        <v>728</v>
      </c>
      <c r="L346" t="s">
        <v>729</v>
      </c>
      <c r="M346">
        <v>0</v>
      </c>
      <c r="N346">
        <v>0</v>
      </c>
      <c r="O346">
        <v>72</v>
      </c>
      <c r="P346">
        <f>IF(AND(E346="Resolved",D346=""),"Resolved with no time",IF(AND(E346="Open",D346&lt;&gt;""),"Open with a resolved time",IF(AND(D346&lt;&gt;"",D346&lt;B346),"Resolved before opened",IF(COUNTIF(Roster[agent_id],J346)=0,"Agent not on roster",""))))</f>
      </c>
      <c r="Q346" s="5">
        <f>IF(OR(D346="",B346=""),NA(),IF(D346&lt;B346,NA(),(D346-B346)*24))</f>
      </c>
      <c r="R346">
        <f>IF(P346&lt;&gt;"",NA(),IF(D346="",IF((AsOf-B346)*24&gt;O346,1,0),IF((D346-B346)*24&gt;O346,1,0)))</f>
      </c>
    </row>
    <row r="347" spans="1:18" x14ac:dyDescent="0.25">
      <c r="A347" t="s">
        <v>730</v>
      </c>
      <c r="B347" s="3">
        <v>46209.46875</v>
      </c>
      <c r="C347" s="3">
        <v>46209.48125</v>
      </c>
      <c r="D347" s="3">
        <v>46209.677083333336</v>
      </c>
      <c r="E347" t="s">
        <v>68</v>
      </c>
      <c r="F347" t="s">
        <v>69</v>
      </c>
      <c r="G347" t="s">
        <v>31</v>
      </c>
      <c r="H347" t="s">
        <v>75</v>
      </c>
      <c r="I347" t="s">
        <v>26</v>
      </c>
      <c r="J347" t="s">
        <v>30</v>
      </c>
      <c r="K347" t="s">
        <v>731</v>
      </c>
      <c r="L347" t="s">
        <v>723</v>
      </c>
      <c r="M347">
        <v>0</v>
      </c>
      <c r="N347">
        <v>0</v>
      </c>
      <c r="O347">
        <v>48</v>
      </c>
      <c r="P347">
        <f>IF(AND(E347="Resolved",D347=""),"Resolved with no time",IF(AND(E347="Open",D347&lt;&gt;""),"Open with a resolved time",IF(AND(D347&lt;&gt;"",D347&lt;B347),"Resolved before opened",IF(COUNTIF(Roster[agent_id],J347)=0,"Agent not on roster",""))))</f>
      </c>
      <c r="Q347" s="5">
        <f>IF(OR(D347="",B347=""),NA(),IF(D347&lt;B347,NA(),(D347-B347)*24))</f>
      </c>
      <c r="R347">
        <f>IF(P347&lt;&gt;"",NA(),IF(D347="",IF((AsOf-B347)*24&gt;O347,1,0),IF((D347-B347)*24&gt;O347,1,0)))</f>
      </c>
    </row>
    <row r="348" spans="1:18" x14ac:dyDescent="0.25">
      <c r="A348" t="s">
        <v>732</v>
      </c>
      <c r="B348" s="3">
        <v>46210.51388888889</v>
      </c>
      <c r="C348" s="3">
        <v>46210.52638888889</v>
      </c>
      <c r="D348" s="3">
        <v>46210.59722222222</v>
      </c>
      <c r="E348" t="s">
        <v>68</v>
      </c>
      <c r="F348" t="s">
        <v>298</v>
      </c>
      <c r="G348" t="s">
        <v>31</v>
      </c>
      <c r="H348" t="s">
        <v>88</v>
      </c>
      <c r="I348" t="s">
        <v>26</v>
      </c>
      <c r="J348" t="s">
        <v>30</v>
      </c>
      <c r="K348" t="s">
        <v>733</v>
      </c>
      <c r="L348" t="s">
        <v>726</v>
      </c>
      <c r="M348">
        <v>0</v>
      </c>
      <c r="N348">
        <v>0</v>
      </c>
      <c r="O348">
        <v>72</v>
      </c>
      <c r="P348">
        <f>IF(AND(E348="Resolved",D348=""),"Resolved with no time",IF(AND(E348="Open",D348&lt;&gt;""),"Open with a resolved time",IF(AND(D348&lt;&gt;"",D348&lt;B348),"Resolved before opened",IF(COUNTIF(Roster[agent_id],J348)=0,"Agent not on roster",""))))</f>
      </c>
      <c r="Q348" s="5">
        <f>IF(OR(D348="",B348=""),NA(),IF(D348&lt;B348,NA(),(D348-B348)*24))</f>
      </c>
      <c r="R348">
        <f>IF(P348&lt;&gt;"",NA(),IF(D348="",IF((AsOf-B348)*24&gt;O348,1,0),IF((D348-B348)*24&gt;O348,1,0)))</f>
      </c>
    </row>
    <row r="349" spans="1:18" x14ac:dyDescent="0.25">
      <c r="A349" t="s">
        <v>734</v>
      </c>
      <c r="B349" s="3">
        <v>46211.55902777778</v>
      </c>
      <c r="C349" s="3">
        <v>46211.57152777778</v>
      </c>
      <c r="D349" s="3">
        <v>46211.68402777778</v>
      </c>
      <c r="E349" t="s">
        <v>68</v>
      </c>
      <c r="F349" t="s">
        <v>69</v>
      </c>
      <c r="G349" t="s">
        <v>31</v>
      </c>
      <c r="H349" t="s">
        <v>88</v>
      </c>
      <c r="I349" t="s">
        <v>45</v>
      </c>
      <c r="J349" t="s">
        <v>49</v>
      </c>
      <c r="K349" t="s">
        <v>735</v>
      </c>
      <c r="L349" t="s">
        <v>729</v>
      </c>
      <c r="M349">
        <v>0</v>
      </c>
      <c r="N349">
        <v>0</v>
      </c>
      <c r="O349">
        <v>72</v>
      </c>
      <c r="P349">
        <f>IF(AND(E349="Resolved",D349=""),"Resolved with no time",IF(AND(E349="Open",D349&lt;&gt;""),"Open with a resolved time",IF(AND(D349&lt;&gt;"",D349&lt;B349),"Resolved before opened",IF(COUNTIF(Roster[agent_id],J349)=0,"Agent not on roster",""))))</f>
      </c>
      <c r="Q349" s="5">
        <f>IF(OR(D349="",B349=""),NA(),IF(D349&lt;B349,NA(),(D349-B349)*24))</f>
      </c>
      <c r="R349">
        <f>IF(P349&lt;&gt;"",NA(),IF(D349="",IF((AsOf-B349)*24&gt;O349,1,0),IF((D349-B349)*24&gt;O349,1,0)))</f>
      </c>
    </row>
    <row r="350" spans="1:18" x14ac:dyDescent="0.25">
      <c r="A350" t="s">
        <v>736</v>
      </c>
      <c r="B350" s="3">
        <v>46216.479166666664</v>
      </c>
      <c r="C350" s="3">
        <v>46216.49166666667</v>
      </c>
      <c r="D350" s="3">
        <v>46216.645833333336</v>
      </c>
      <c r="E350" t="s">
        <v>68</v>
      </c>
      <c r="F350" t="s">
        <v>69</v>
      </c>
      <c r="G350" t="s">
        <v>31</v>
      </c>
      <c r="H350" t="s">
        <v>75</v>
      </c>
      <c r="I350" t="s">
        <v>26</v>
      </c>
      <c r="J350" t="s">
        <v>30</v>
      </c>
      <c r="K350" t="s">
        <v>737</v>
      </c>
      <c r="L350" t="s">
        <v>723</v>
      </c>
      <c r="M350">
        <v>0</v>
      </c>
      <c r="N350">
        <v>0</v>
      </c>
      <c r="O350">
        <v>48</v>
      </c>
      <c r="P350">
        <f>IF(AND(E350="Resolved",D350=""),"Resolved with no time",IF(AND(E350="Open",D350&lt;&gt;""),"Open with a resolved time",IF(AND(D350&lt;&gt;"",D350&lt;B350),"Resolved before opened",IF(COUNTIF(Roster[agent_id],J350)=0,"Agent not on roster",""))))</f>
      </c>
      <c r="Q350" s="5">
        <f>IF(OR(D350="",B350=""),NA(),IF(D350&lt;B350,NA(),(D350-B350)*24))</f>
      </c>
      <c r="R350">
        <f>IF(P350&lt;&gt;"",NA(),IF(D350="",IF((AsOf-B350)*24&gt;O350,1,0),IF((D350-B350)*24&gt;O350,1,0)))</f>
      </c>
    </row>
    <row r="351" spans="1:18" x14ac:dyDescent="0.25">
      <c r="A351" t="s">
        <v>738</v>
      </c>
      <c r="B351" s="3">
        <v>46217.5</v>
      </c>
      <c r="C351" s="3">
        <v>46217.5125</v>
      </c>
      <c r="D351" s="3">
        <v>46217.708333333336</v>
      </c>
      <c r="E351" t="s">
        <v>68</v>
      </c>
      <c r="F351" t="s">
        <v>298</v>
      </c>
      <c r="G351" t="s">
        <v>31</v>
      </c>
      <c r="H351" t="s">
        <v>88</v>
      </c>
      <c r="I351" t="s">
        <v>26</v>
      </c>
      <c r="J351" t="s">
        <v>30</v>
      </c>
      <c r="K351" t="s">
        <v>739</v>
      </c>
      <c r="L351" t="s">
        <v>726</v>
      </c>
      <c r="M351">
        <v>0</v>
      </c>
      <c r="N351">
        <v>0</v>
      </c>
      <c r="O351">
        <v>72</v>
      </c>
      <c r="P351">
        <f>IF(AND(E351="Resolved",D351=""),"Resolved with no time",IF(AND(E351="Open",D351&lt;&gt;""),"Open with a resolved time",IF(AND(D351&lt;&gt;"",D351&lt;B351),"Resolved before opened",IF(COUNTIF(Roster[agent_id],J351)=0,"Agent not on roster",""))))</f>
      </c>
      <c r="Q351" s="5">
        <f>IF(OR(D351="",B351=""),NA(),IF(D351&lt;B351,NA(),(D351-B351)*24))</f>
      </c>
      <c r="R351">
        <f>IF(P351&lt;&gt;"",NA(),IF(D351="",IF((AsOf-B351)*24&gt;O351,1,0),IF((D351-B351)*24&gt;O351,1,0)))</f>
      </c>
    </row>
    <row r="352" spans="1:18" x14ac:dyDescent="0.25">
      <c r="A352" t="s">
        <v>740</v>
      </c>
      <c r="B352" s="3">
        <v>46218.54513888889</v>
      </c>
      <c r="C352" s="3">
        <v>46218.55763888889</v>
      </c>
      <c r="D352" s="3">
        <v>46218.62847222222</v>
      </c>
      <c r="E352" t="s">
        <v>68</v>
      </c>
      <c r="F352" t="s">
        <v>69</v>
      </c>
      <c r="G352" t="s">
        <v>31</v>
      </c>
      <c r="H352" t="s">
        <v>88</v>
      </c>
      <c r="I352" t="s">
        <v>26</v>
      </c>
      <c r="J352" t="s">
        <v>30</v>
      </c>
      <c r="K352" t="s">
        <v>741</v>
      </c>
      <c r="L352" t="s">
        <v>729</v>
      </c>
      <c r="M352">
        <v>0</v>
      </c>
      <c r="N352">
        <v>0</v>
      </c>
      <c r="O352">
        <v>72</v>
      </c>
      <c r="P352">
        <f>IF(AND(E352="Resolved",D352=""),"Resolved with no time",IF(AND(E352="Open",D352&lt;&gt;""),"Open with a resolved time",IF(AND(D352&lt;&gt;"",D352&lt;B352),"Resolved before opened",IF(COUNTIF(Roster[agent_id],J352)=0,"Agent not on roster",""))))</f>
      </c>
      <c r="Q352" s="5">
        <f>IF(OR(D352="",B352=""),NA(),IF(D352&lt;B352,NA(),(D352-B352)*24))</f>
      </c>
      <c r="R352">
        <f>IF(P352&lt;&gt;"",NA(),IF(D352="",IF((AsOf-B352)*24&gt;O352,1,0),IF((D352-B352)*24&gt;O352,1,0)))</f>
      </c>
    </row>
    <row r="353" spans="1:18" x14ac:dyDescent="0.25">
      <c r="A353" t="s">
        <v>742</v>
      </c>
      <c r="B353" s="3">
        <v>46223.46527777778</v>
      </c>
      <c r="C353" s="3">
        <v>46223.47777777778</v>
      </c>
      <c r="D353" s="3">
        <v>46223.59027777778</v>
      </c>
      <c r="E353" t="s">
        <v>68</v>
      </c>
      <c r="F353" t="s">
        <v>69</v>
      </c>
      <c r="G353" t="s">
        <v>31</v>
      </c>
      <c r="H353" t="s">
        <v>75</v>
      </c>
      <c r="I353" t="s">
        <v>26</v>
      </c>
      <c r="J353" t="s">
        <v>30</v>
      </c>
      <c r="K353" t="s">
        <v>743</v>
      </c>
      <c r="L353" t="s">
        <v>723</v>
      </c>
      <c r="M353">
        <v>0</v>
      </c>
      <c r="N353">
        <v>0</v>
      </c>
      <c r="O353">
        <v>48</v>
      </c>
      <c r="P353">
        <f>IF(AND(E353="Resolved",D353=""),"Resolved with no time",IF(AND(E353="Open",D353&lt;&gt;""),"Open with a resolved time",IF(AND(D353&lt;&gt;"",D353&lt;B353),"Resolved before opened",IF(COUNTIF(Roster[agent_id],J353)=0,"Agent not on roster",""))))</f>
      </c>
      <c r="Q353" s="5">
        <f>IF(OR(D353="",B353=""),NA(),IF(D353&lt;B353,NA(),(D353-B353)*24))</f>
      </c>
      <c r="R353">
        <f>IF(P353&lt;&gt;"",NA(),IF(D353="",IF((AsOf-B353)*24&gt;O353,1,0),IF((D353-B353)*24&gt;O353,1,0)))</f>
      </c>
    </row>
    <row r="354" spans="1:18" x14ac:dyDescent="0.25">
      <c r="A354" t="s">
        <v>744</v>
      </c>
      <c r="B354" s="3">
        <v>46224.510416666664</v>
      </c>
      <c r="C354" s="3">
        <v>46224.52291666667</v>
      </c>
      <c r="D354" s="3">
        <v>46224.677083333336</v>
      </c>
      <c r="E354" t="s">
        <v>68</v>
      </c>
      <c r="F354" t="s">
        <v>298</v>
      </c>
      <c r="G354" t="s">
        <v>31</v>
      </c>
      <c r="H354" t="s">
        <v>88</v>
      </c>
      <c r="I354" t="s">
        <v>45</v>
      </c>
      <c r="J354" t="s">
        <v>49</v>
      </c>
      <c r="K354" t="s">
        <v>745</v>
      </c>
      <c r="L354" t="s">
        <v>726</v>
      </c>
      <c r="M354">
        <v>0</v>
      </c>
      <c r="N354">
        <v>0</v>
      </c>
      <c r="O354">
        <v>72</v>
      </c>
      <c r="P354">
        <f>IF(AND(E354="Resolved",D354=""),"Resolved with no time",IF(AND(E354="Open",D354&lt;&gt;""),"Open with a resolved time",IF(AND(D354&lt;&gt;"",D354&lt;B354),"Resolved before opened",IF(COUNTIF(Roster[agent_id],J354)=0,"Agent not on roster",""))))</f>
      </c>
      <c r="Q354" s="5">
        <f>IF(OR(D354="",B354=""),NA(),IF(D354&lt;B354,NA(),(D354-B354)*24))</f>
      </c>
      <c r="R354">
        <f>IF(P354&lt;&gt;"",NA(),IF(D354="",IF((AsOf-B354)*24&gt;O354,1,0),IF((D354-B354)*24&gt;O354,1,0)))</f>
      </c>
    </row>
    <row r="355" spans="1:18" x14ac:dyDescent="0.25">
      <c r="A355" t="s">
        <v>746</v>
      </c>
      <c r="B355" s="3">
        <v>46225.555555555555</v>
      </c>
      <c r="C355" s="3">
        <v>46225.56805555556</v>
      </c>
      <c r="D355" s="3">
        <v>46225.76388888889</v>
      </c>
      <c r="E355" t="s">
        <v>68</v>
      </c>
      <c r="F355" t="s">
        <v>69</v>
      </c>
      <c r="G355" t="s">
        <v>31</v>
      </c>
      <c r="H355" t="s">
        <v>88</v>
      </c>
      <c r="I355" t="s">
        <v>26</v>
      </c>
      <c r="J355" t="s">
        <v>30</v>
      </c>
      <c r="K355" t="s">
        <v>747</v>
      </c>
      <c r="L355" t="s">
        <v>729</v>
      </c>
      <c r="M355">
        <v>0</v>
      </c>
      <c r="N355">
        <v>0</v>
      </c>
      <c r="O355">
        <v>72</v>
      </c>
      <c r="P355">
        <f>IF(AND(E355="Resolved",D355=""),"Resolved with no time",IF(AND(E355="Open",D355&lt;&gt;""),"Open with a resolved time",IF(AND(D355&lt;&gt;"",D355&lt;B355),"Resolved before opened",IF(COUNTIF(Roster[agent_id],J355)=0,"Agent not on roster",""))))</f>
      </c>
      <c r="Q355" s="5">
        <f>IF(OR(D355="",B355=""),NA(),IF(D355&lt;B355,NA(),(D355-B355)*24))</f>
      </c>
      <c r="R355">
        <f>IF(P355&lt;&gt;"",NA(),IF(D355="",IF((AsOf-B355)*24&gt;O355,1,0),IF((D355-B355)*24&gt;O355,1,0)))</f>
      </c>
    </row>
    <row r="356" spans="1:18" x14ac:dyDescent="0.25">
      <c r="A356" t="s">
        <v>748</v>
      </c>
      <c r="B356" s="3">
        <v>46230.475694444445</v>
      </c>
      <c r="C356" s="3">
        <v>46230.48819444444</v>
      </c>
      <c r="D356" s="3">
        <v>46230.55902777778</v>
      </c>
      <c r="E356" t="s">
        <v>68</v>
      </c>
      <c r="F356" t="s">
        <v>69</v>
      </c>
      <c r="G356" t="s">
        <v>31</v>
      </c>
      <c r="H356" t="s">
        <v>75</v>
      </c>
      <c r="I356" t="s">
        <v>26</v>
      </c>
      <c r="J356" t="s">
        <v>30</v>
      </c>
      <c r="K356" t="s">
        <v>174</v>
      </c>
      <c r="L356" t="s">
        <v>723</v>
      </c>
      <c r="M356">
        <v>0</v>
      </c>
      <c r="N356">
        <v>0</v>
      </c>
      <c r="O356">
        <v>48</v>
      </c>
      <c r="P356">
        <f>IF(AND(E356="Resolved",D356=""),"Resolved with no time",IF(AND(E356="Open",D356&lt;&gt;""),"Open with a resolved time",IF(AND(D356&lt;&gt;"",D356&lt;B356),"Resolved before opened",IF(COUNTIF(Roster[agent_id],J356)=0,"Agent not on roster",""))))</f>
      </c>
      <c r="Q356" s="5">
        <f>IF(OR(D356="",B356=""),NA(),IF(D356&lt;B356,NA(),(D356-B356)*24))</f>
      </c>
      <c r="R356">
        <f>IF(P356&lt;&gt;"",NA(),IF(D356="",IF((AsOf-B356)*24&gt;O356,1,0),IF((D356-B356)*24&gt;O356,1,0)))</f>
      </c>
    </row>
    <row r="357" spans="1:18" x14ac:dyDescent="0.25">
      <c r="A357" t="s">
        <v>749</v>
      </c>
      <c r="B357" s="3">
        <v>46231.520833333336</v>
      </c>
      <c r="C357" s="3">
        <v>46231.53333333333</v>
      </c>
      <c r="D357" s="3">
        <v>46231.645833333336</v>
      </c>
      <c r="E357" t="s">
        <v>68</v>
      </c>
      <c r="F357" t="s">
        <v>298</v>
      </c>
      <c r="G357" t="s">
        <v>31</v>
      </c>
      <c r="H357" t="s">
        <v>88</v>
      </c>
      <c r="I357" t="s">
        <v>26</v>
      </c>
      <c r="J357" t="s">
        <v>30</v>
      </c>
      <c r="K357" t="s">
        <v>750</v>
      </c>
      <c r="L357" t="s">
        <v>726</v>
      </c>
      <c r="M357">
        <v>0</v>
      </c>
      <c r="N357">
        <v>0</v>
      </c>
      <c r="O357">
        <v>72</v>
      </c>
      <c r="P357">
        <f>IF(AND(E357="Resolved",D357=""),"Resolved with no time",IF(AND(E357="Open",D357&lt;&gt;""),"Open with a resolved time",IF(AND(D357&lt;&gt;"",D357&lt;B357),"Resolved before opened",IF(COUNTIF(Roster[agent_id],J357)=0,"Agent not on roster",""))))</f>
      </c>
      <c r="Q357" s="5">
        <f>IF(OR(D357="",B357=""),NA(),IF(D357&lt;B357,NA(),(D357-B357)*24))</f>
      </c>
      <c r="R357">
        <f>IF(P357&lt;&gt;"",NA(),IF(D357="",IF((AsOf-B357)*24&gt;O357,1,0),IF((D357-B357)*24&gt;O357,1,0)))</f>
      </c>
    </row>
    <row r="358" spans="1:18" x14ac:dyDescent="0.25">
      <c r="A358" t="s">
        <v>751</v>
      </c>
      <c r="B358" s="3">
        <v>46232.541666666664</v>
      </c>
      <c r="C358" s="3">
        <v>46232.55416666667</v>
      </c>
      <c r="D358" s="3">
        <v>46232.708333333336</v>
      </c>
      <c r="E358" t="s">
        <v>68</v>
      </c>
      <c r="F358" t="s">
        <v>69</v>
      </c>
      <c r="G358" t="s">
        <v>31</v>
      </c>
      <c r="H358" t="s">
        <v>88</v>
      </c>
      <c r="I358" t="s">
        <v>26</v>
      </c>
      <c r="J358" t="s">
        <v>30</v>
      </c>
      <c r="K358" t="s">
        <v>462</v>
      </c>
      <c r="L358" t="s">
        <v>729</v>
      </c>
      <c r="M358">
        <v>0</v>
      </c>
      <c r="N358">
        <v>0</v>
      </c>
      <c r="O358">
        <v>72</v>
      </c>
      <c r="P358">
        <f>IF(AND(E358="Resolved",D358=""),"Resolved with no time",IF(AND(E358="Open",D358&lt;&gt;""),"Open with a resolved time",IF(AND(D358&lt;&gt;"",D358&lt;B358),"Resolved before opened",IF(COUNTIF(Roster[agent_id],J358)=0,"Agent not on roster",""))))</f>
      </c>
      <c r="Q358" s="5">
        <f>IF(OR(D358="",B358=""),NA(),IF(D358&lt;B358,NA(),(D358-B358)*24))</f>
      </c>
      <c r="R358">
        <f>IF(P358&lt;&gt;"",NA(),IF(D358="",IF((AsOf-B358)*24&gt;O358,1,0),IF((D358-B358)*24&gt;O358,1,0)))</f>
      </c>
    </row>
    <row r="359" spans="1:18" x14ac:dyDescent="0.25">
      <c r="A359" t="s">
        <v>752</v>
      </c>
      <c r="B359" s="3">
        <v>46237.461805555555</v>
      </c>
      <c r="C359" s="3">
        <v>46237.47430555556</v>
      </c>
      <c r="D359" s="3">
        <v>46237.67013888889</v>
      </c>
      <c r="E359" t="s">
        <v>68</v>
      </c>
      <c r="F359" t="s">
        <v>69</v>
      </c>
      <c r="G359" t="s">
        <v>31</v>
      </c>
      <c r="H359" t="s">
        <v>75</v>
      </c>
      <c r="I359" t="s">
        <v>45</v>
      </c>
      <c r="J359" t="s">
        <v>49</v>
      </c>
      <c r="K359" t="s">
        <v>753</v>
      </c>
      <c r="L359" t="s">
        <v>723</v>
      </c>
      <c r="M359">
        <v>0</v>
      </c>
      <c r="N359">
        <v>0</v>
      </c>
      <c r="O359">
        <v>48</v>
      </c>
      <c r="P359">
        <f>IF(AND(E359="Resolved",D359=""),"Resolved with no time",IF(AND(E359="Open",D359&lt;&gt;""),"Open with a resolved time",IF(AND(D359&lt;&gt;"",D359&lt;B359),"Resolved before opened",IF(COUNTIF(Roster[agent_id],J359)=0,"Agent not on roster",""))))</f>
      </c>
      <c r="Q359" s="5">
        <f>IF(OR(D359="",B359=""),NA(),IF(D359&lt;B359,NA(),(D359-B359)*24))</f>
      </c>
      <c r="R359">
        <f>IF(P359&lt;&gt;"",NA(),IF(D359="",IF((AsOf-B359)*24&gt;O359,1,0),IF((D359-B359)*24&gt;O359,1,0)))</f>
      </c>
    </row>
    <row r="360" spans="1:18" x14ac:dyDescent="0.25">
      <c r="A360" t="s">
        <v>754</v>
      </c>
      <c r="B360" s="3">
        <v>46238.506944444445</v>
      </c>
      <c r="C360" s="3">
        <v>46238.51944444444</v>
      </c>
      <c r="D360" s="3">
        <v>46238.59027777778</v>
      </c>
      <c r="E360" t="s">
        <v>68</v>
      </c>
      <c r="F360" t="s">
        <v>298</v>
      </c>
      <c r="G360" t="s">
        <v>31</v>
      </c>
      <c r="H360" t="s">
        <v>88</v>
      </c>
      <c r="I360" t="s">
        <v>26</v>
      </c>
      <c r="J360" t="s">
        <v>30</v>
      </c>
      <c r="K360" t="s">
        <v>755</v>
      </c>
      <c r="L360" t="s">
        <v>726</v>
      </c>
      <c r="M360">
        <v>0</v>
      </c>
      <c r="N360">
        <v>0</v>
      </c>
      <c r="O360">
        <v>72</v>
      </c>
      <c r="P360">
        <f>IF(AND(E360="Resolved",D360=""),"Resolved with no time",IF(AND(E360="Open",D360&lt;&gt;""),"Open with a resolved time",IF(AND(D360&lt;&gt;"",D360&lt;B360),"Resolved before opened",IF(COUNTIF(Roster[agent_id],J360)=0,"Agent not on roster",""))))</f>
      </c>
      <c r="Q360" s="5">
        <f>IF(OR(D360="",B360=""),NA(),IF(D360&lt;B360,NA(),(D360-B360)*24))</f>
      </c>
      <c r="R360">
        <f>IF(P360&lt;&gt;"",NA(),IF(D360="",IF((AsOf-B360)*24&gt;O360,1,0),IF((D360-B360)*24&gt;O360,1,0)))</f>
      </c>
    </row>
    <row r="361" spans="1:18" x14ac:dyDescent="0.25">
      <c r="A361" t="s">
        <v>756</v>
      </c>
      <c r="B361" s="3">
        <v>46239.552083333336</v>
      </c>
      <c r="C361" s="3">
        <v>46239.56458333333</v>
      </c>
      <c r="D361" s="3">
        <v>46243.135416666664</v>
      </c>
      <c r="E361" t="s">
        <v>68</v>
      </c>
      <c r="F361" t="s">
        <v>69</v>
      </c>
      <c r="G361" t="s">
        <v>31</v>
      </c>
      <c r="H361" t="s">
        <v>88</v>
      </c>
      <c r="I361" t="s">
        <v>26</v>
      </c>
      <c r="J361" t="s">
        <v>30</v>
      </c>
      <c r="K361" t="s">
        <v>174</v>
      </c>
      <c r="L361" t="s">
        <v>729</v>
      </c>
      <c r="M361">
        <v>0</v>
      </c>
      <c r="N361">
        <v>0</v>
      </c>
      <c r="O361">
        <v>72</v>
      </c>
      <c r="P361">
        <f>IF(AND(E361="Resolved",D361=""),"Resolved with no time",IF(AND(E361="Open",D361&lt;&gt;""),"Open with a resolved time",IF(AND(D361&lt;&gt;"",D361&lt;B361),"Resolved before opened",IF(COUNTIF(Roster[agent_id],J361)=0,"Agent not on roster",""))))</f>
      </c>
      <c r="Q361" s="5">
        <f>IF(OR(D361="",B361=""),NA(),IF(D361&lt;B361,NA(),(D361-B361)*24))</f>
      </c>
      <c r="R361">
        <f>IF(P361&lt;&gt;"",NA(),IF(D361="",IF((AsOf-B361)*24&gt;O361,1,0),IF((D361-B361)*24&gt;O361,1,0)))</f>
      </c>
    </row>
    <row r="362" spans="1:18" x14ac:dyDescent="0.25">
      <c r="A362" t="s">
        <v>757</v>
      </c>
      <c r="B362" s="3">
        <v>46244.47222222222</v>
      </c>
      <c r="C362" s="3">
        <v>46244.48472222222</v>
      </c>
      <c r="D362" s="3">
        <v>46244.63888888889</v>
      </c>
      <c r="E362" t="s">
        <v>68</v>
      </c>
      <c r="F362" t="s">
        <v>69</v>
      </c>
      <c r="G362" t="s">
        <v>31</v>
      </c>
      <c r="H362" t="s">
        <v>75</v>
      </c>
      <c r="I362" t="s">
        <v>26</v>
      </c>
      <c r="J362" t="s">
        <v>30</v>
      </c>
      <c r="K362" t="s">
        <v>758</v>
      </c>
      <c r="L362" t="s">
        <v>723</v>
      </c>
      <c r="M362">
        <v>0</v>
      </c>
      <c r="N362">
        <v>0</v>
      </c>
      <c r="O362">
        <v>48</v>
      </c>
      <c r="P362">
        <f>IF(AND(E362="Resolved",D362=""),"Resolved with no time",IF(AND(E362="Open",D362&lt;&gt;""),"Open with a resolved time",IF(AND(D362&lt;&gt;"",D362&lt;B362),"Resolved before opened",IF(COUNTIF(Roster[agent_id],J362)=0,"Agent not on roster",""))))</f>
      </c>
      <c r="Q362" s="5">
        <f>IF(OR(D362="",B362=""),NA(),IF(D362&lt;B362,NA(),(D362-B362)*24))</f>
      </c>
      <c r="R362">
        <f>IF(P362&lt;&gt;"",NA(),IF(D362="",IF((AsOf-B362)*24&gt;O362,1,0),IF((D362-B362)*24&gt;O362,1,0)))</f>
      </c>
    </row>
    <row r="363" spans="1:18" x14ac:dyDescent="0.25">
      <c r="A363" t="s">
        <v>759</v>
      </c>
      <c r="B363" s="3">
        <v>46245.51736111111</v>
      </c>
      <c r="C363" s="3">
        <v>46245.529861111114</v>
      </c>
      <c r="D363" s="3">
        <v>46245.725694444445</v>
      </c>
      <c r="E363" t="s">
        <v>68</v>
      </c>
      <c r="F363" t="s">
        <v>298</v>
      </c>
      <c r="G363" t="s">
        <v>31</v>
      </c>
      <c r="H363" t="s">
        <v>88</v>
      </c>
      <c r="I363" t="s">
        <v>26</v>
      </c>
      <c r="J363" t="s">
        <v>30</v>
      </c>
      <c r="K363" t="s">
        <v>760</v>
      </c>
      <c r="L363" t="s">
        <v>726</v>
      </c>
      <c r="M363">
        <v>0</v>
      </c>
      <c r="N363">
        <v>0</v>
      </c>
      <c r="O363">
        <v>72</v>
      </c>
      <c r="P363">
        <f>IF(AND(E363="Resolved",D363=""),"Resolved with no time",IF(AND(E363="Open",D363&lt;&gt;""),"Open with a resolved time",IF(AND(D363&lt;&gt;"",D363&lt;B363),"Resolved before opened",IF(COUNTIF(Roster[agent_id],J363)=0,"Agent not on roster",""))))</f>
      </c>
      <c r="Q363" s="5">
        <f>IF(OR(D363="",B363=""),NA(),IF(D363&lt;B363,NA(),(D363-B363)*24))</f>
      </c>
      <c r="R363">
        <f>IF(P363&lt;&gt;"",NA(),IF(D363="",IF((AsOf-B363)*24&gt;O363,1,0),IF((D363-B363)*24&gt;O363,1,0)))</f>
      </c>
    </row>
    <row r="364" spans="1:18" x14ac:dyDescent="0.25">
      <c r="A364" t="s">
        <v>761</v>
      </c>
      <c r="B364" s="3">
        <v>46246.5625</v>
      </c>
      <c r="C364" s="3">
        <v>46246.575</v>
      </c>
      <c r="D364" s="3">
        <v>46246.645833333336</v>
      </c>
      <c r="E364" t="s">
        <v>68</v>
      </c>
      <c r="F364" t="s">
        <v>69</v>
      </c>
      <c r="G364" t="s">
        <v>31</v>
      </c>
      <c r="H364" t="s">
        <v>88</v>
      </c>
      <c r="I364" t="s">
        <v>45</v>
      </c>
      <c r="J364" t="s">
        <v>49</v>
      </c>
      <c r="K364" t="s">
        <v>349</v>
      </c>
      <c r="L364" t="s">
        <v>729</v>
      </c>
      <c r="M364">
        <v>0</v>
      </c>
      <c r="N364">
        <v>0</v>
      </c>
      <c r="O364">
        <v>72</v>
      </c>
      <c r="P364">
        <f>IF(AND(E364="Resolved",D364=""),"Resolved with no time",IF(AND(E364="Open",D364&lt;&gt;""),"Open with a resolved time",IF(AND(D364&lt;&gt;"",D364&lt;B364),"Resolved before opened",IF(COUNTIF(Roster[agent_id],J364)=0,"Agent not on roster",""))))</f>
      </c>
      <c r="Q364" s="5">
        <f>IF(OR(D364="",B364=""),NA(),IF(D364&lt;B364,NA(),(D364-B364)*24))</f>
      </c>
      <c r="R364">
        <f>IF(P364&lt;&gt;"",NA(),IF(D364="",IF((AsOf-B364)*24&gt;O364,1,0),IF((D364-B364)*24&gt;O364,1,0)))</f>
      </c>
    </row>
    <row r="365" spans="1:18" x14ac:dyDescent="0.25">
      <c r="A365" t="s">
        <v>762</v>
      </c>
      <c r="B365" s="3">
        <v>46251.458333333336</v>
      </c>
      <c r="C365" s="3">
        <v>46251.47083333333</v>
      </c>
      <c r="D365" s="3">
        <v>46251.583333333336</v>
      </c>
      <c r="E365" t="s">
        <v>68</v>
      </c>
      <c r="F365" t="s">
        <v>69</v>
      </c>
      <c r="G365" t="s">
        <v>31</v>
      </c>
      <c r="H365" t="s">
        <v>75</v>
      </c>
      <c r="I365" t="s">
        <v>26</v>
      </c>
      <c r="J365" t="s">
        <v>30</v>
      </c>
      <c r="K365" t="s">
        <v>273</v>
      </c>
      <c r="L365" t="s">
        <v>723</v>
      </c>
      <c r="M365">
        <v>0</v>
      </c>
      <c r="N365">
        <v>0</v>
      </c>
      <c r="O365">
        <v>48</v>
      </c>
      <c r="P365">
        <f>IF(AND(E365="Resolved",D365=""),"Resolved with no time",IF(AND(E365="Open",D365&lt;&gt;""),"Open with a resolved time",IF(AND(D365&lt;&gt;"",D365&lt;B365),"Resolved before opened",IF(COUNTIF(Roster[agent_id],J365)=0,"Agent not on roster",""))))</f>
      </c>
      <c r="Q365" s="5">
        <f>IF(OR(D365="",B365=""),NA(),IF(D365&lt;B365,NA(),(D365-B365)*24))</f>
      </c>
      <c r="R365">
        <f>IF(P365&lt;&gt;"",NA(),IF(D365="",IF((AsOf-B365)*24&gt;O365,1,0),IF((D365-B365)*24&gt;O365,1,0)))</f>
      </c>
    </row>
    <row r="366" spans="1:18" x14ac:dyDescent="0.25">
      <c r="A366" t="s">
        <v>763</v>
      </c>
      <c r="B366" s="3">
        <v>46252.50347222222</v>
      </c>
      <c r="C366" s="3">
        <v>46252.51597222222</v>
      </c>
      <c r="D366" s="3">
        <v>46252.67013888889</v>
      </c>
      <c r="E366" t="s">
        <v>68</v>
      </c>
      <c r="F366" t="s">
        <v>298</v>
      </c>
      <c r="G366" t="s">
        <v>31</v>
      </c>
      <c r="H366" t="s">
        <v>88</v>
      </c>
      <c r="I366" t="s">
        <v>26</v>
      </c>
      <c r="J366" t="s">
        <v>30</v>
      </c>
      <c r="K366" t="s">
        <v>764</v>
      </c>
      <c r="L366" t="s">
        <v>726</v>
      </c>
      <c r="M366">
        <v>0</v>
      </c>
      <c r="N366">
        <v>0</v>
      </c>
      <c r="O366">
        <v>72</v>
      </c>
      <c r="P366">
        <f>IF(AND(E366="Resolved",D366=""),"Resolved with no time",IF(AND(E366="Open",D366&lt;&gt;""),"Open with a resolved time",IF(AND(D366&lt;&gt;"",D366&lt;B366),"Resolved before opened",IF(COUNTIF(Roster[agent_id],J366)=0,"Agent not on roster",""))))</f>
      </c>
      <c r="Q366" s="5">
        <f>IF(OR(D366="",B366=""),NA(),IF(D366&lt;B366,NA(),(D366-B366)*24))</f>
      </c>
      <c r="R366">
        <f>IF(P366&lt;&gt;"",NA(),IF(D366="",IF((AsOf-B366)*24&gt;O366,1,0),IF((D366-B366)*24&gt;O366,1,0)))</f>
      </c>
    </row>
    <row r="367" spans="1:18" x14ac:dyDescent="0.25">
      <c r="A367" t="s">
        <v>765</v>
      </c>
      <c r="B367" s="3">
        <v>46253.54861111111</v>
      </c>
      <c r="C367" s="3">
        <v>46253.561111111114</v>
      </c>
      <c r="D367" s="3">
        <v>46253.756944444445</v>
      </c>
      <c r="E367" t="s">
        <v>68</v>
      </c>
      <c r="F367" t="s">
        <v>69</v>
      </c>
      <c r="G367" t="s">
        <v>31</v>
      </c>
      <c r="H367" t="s">
        <v>88</v>
      </c>
      <c r="I367" t="s">
        <v>26</v>
      </c>
      <c r="J367" t="s">
        <v>30</v>
      </c>
      <c r="K367" t="s">
        <v>766</v>
      </c>
      <c r="L367" t="s">
        <v>729</v>
      </c>
      <c r="M367">
        <v>0</v>
      </c>
      <c r="N367">
        <v>0</v>
      </c>
      <c r="O367">
        <v>72</v>
      </c>
      <c r="P367">
        <f>IF(AND(E367="Resolved",D367=""),"Resolved with no time",IF(AND(E367="Open",D367&lt;&gt;""),"Open with a resolved time",IF(AND(D367&lt;&gt;"",D367&lt;B367),"Resolved before opened",IF(COUNTIF(Roster[agent_id],J367)=0,"Agent not on roster",""))))</f>
      </c>
      <c r="Q367" s="5">
        <f>IF(OR(D367="",B367=""),NA(),IF(D367&lt;B367,NA(),(D367-B367)*24))</f>
      </c>
      <c r="R367">
        <f>IF(P367&lt;&gt;"",NA(),IF(D367="",IF((AsOf-B367)*24&gt;O367,1,0),IF((D367-B367)*24&gt;O367,1,0)))</f>
      </c>
    </row>
    <row r="368" spans="1:18" x14ac:dyDescent="0.25">
      <c r="A368" t="s">
        <v>767</v>
      </c>
      <c r="B368" s="3">
        <v>46258.46875</v>
      </c>
      <c r="C368" s="3">
        <v>46258.48125</v>
      </c>
      <c r="D368" s="3">
        <v>46258.552083333336</v>
      </c>
      <c r="E368" t="s">
        <v>68</v>
      </c>
      <c r="F368" t="s">
        <v>69</v>
      </c>
      <c r="G368" t="s">
        <v>31</v>
      </c>
      <c r="H368" t="s">
        <v>75</v>
      </c>
      <c r="I368" t="s">
        <v>26</v>
      </c>
      <c r="J368" t="s">
        <v>30</v>
      </c>
      <c r="K368" t="s">
        <v>374</v>
      </c>
      <c r="L368" t="s">
        <v>723</v>
      </c>
      <c r="M368">
        <v>0</v>
      </c>
      <c r="N368">
        <v>0</v>
      </c>
      <c r="O368">
        <v>48</v>
      </c>
      <c r="P368">
        <f>IF(AND(E368="Resolved",D368=""),"Resolved with no time",IF(AND(E368="Open",D368&lt;&gt;""),"Open with a resolved time",IF(AND(D368&lt;&gt;"",D368&lt;B368),"Resolved before opened",IF(COUNTIF(Roster[agent_id],J368)=0,"Agent not on roster",""))))</f>
      </c>
      <c r="Q368" s="5">
        <f>IF(OR(D368="",B368=""),NA(),IF(D368&lt;B368,NA(),(D368-B368)*24))</f>
      </c>
      <c r="R368">
        <f>IF(P368&lt;&gt;"",NA(),IF(D368="",IF((AsOf-B368)*24&gt;O368,1,0),IF((D368-B368)*24&gt;O368,1,0)))</f>
      </c>
    </row>
    <row r="369" spans="1:18" x14ac:dyDescent="0.25">
      <c r="A369" t="s">
        <v>768</v>
      </c>
      <c r="B369" s="3">
        <v>46259.51388888889</v>
      </c>
      <c r="C369" s="3">
        <v>46259.52638888889</v>
      </c>
      <c r="D369" s="3">
        <v>46259.63888888889</v>
      </c>
      <c r="E369" t="s">
        <v>68</v>
      </c>
      <c r="F369" t="s">
        <v>298</v>
      </c>
      <c r="G369" t="s">
        <v>31</v>
      </c>
      <c r="H369" t="s">
        <v>88</v>
      </c>
      <c r="I369" t="s">
        <v>45</v>
      </c>
      <c r="J369" t="s">
        <v>49</v>
      </c>
      <c r="K369" t="s">
        <v>769</v>
      </c>
      <c r="L369" t="s">
        <v>726</v>
      </c>
      <c r="M369">
        <v>0</v>
      </c>
      <c r="N369">
        <v>0</v>
      </c>
      <c r="O369">
        <v>72</v>
      </c>
      <c r="P369">
        <f>IF(AND(E369="Resolved",D369=""),"Resolved with no time",IF(AND(E369="Open",D369&lt;&gt;""),"Open with a resolved time",IF(AND(D369&lt;&gt;"",D369&lt;B369),"Resolved before opened",IF(COUNTIF(Roster[agent_id],J369)=0,"Agent not on roster",""))))</f>
      </c>
      <c r="Q369" s="5">
        <f>IF(OR(D369="",B369=""),NA(),IF(D369&lt;B369,NA(),(D369-B369)*24))</f>
      </c>
      <c r="R369">
        <f>IF(P369&lt;&gt;"",NA(),IF(D369="",IF((AsOf-B369)*24&gt;O369,1,0),IF((D369-B369)*24&gt;O369,1,0)))</f>
      </c>
    </row>
    <row r="370" spans="1:18" x14ac:dyDescent="0.25">
      <c r="A370" t="s">
        <v>770</v>
      </c>
      <c r="B370" s="3">
        <v>46260.55902777778</v>
      </c>
      <c r="C370" s="3">
        <v>46260.57152777778</v>
      </c>
      <c r="D370" s="3">
        <v>46260.725694444445</v>
      </c>
      <c r="E370" t="s">
        <v>68</v>
      </c>
      <c r="F370" t="s">
        <v>69</v>
      </c>
      <c r="G370" t="s">
        <v>31</v>
      </c>
      <c r="H370" t="s">
        <v>88</v>
      </c>
      <c r="I370" t="s">
        <v>26</v>
      </c>
      <c r="J370" t="s">
        <v>30</v>
      </c>
      <c r="K370" t="s">
        <v>771</v>
      </c>
      <c r="L370" t="s">
        <v>729</v>
      </c>
      <c r="M370">
        <v>0</v>
      </c>
      <c r="N370">
        <v>0</v>
      </c>
      <c r="O370">
        <v>72</v>
      </c>
      <c r="P370">
        <f>IF(AND(E370="Resolved",D370=""),"Resolved with no time",IF(AND(E370="Open",D370&lt;&gt;""),"Open with a resolved time",IF(AND(D370&lt;&gt;"",D370&lt;B370),"Resolved before opened",IF(COUNTIF(Roster[agent_id],J370)=0,"Agent not on roster",""))))</f>
      </c>
      <c r="Q370" s="5">
        <f>IF(OR(D370="",B370=""),NA(),IF(D370&lt;B370,NA(),(D370-B370)*24))</f>
      </c>
      <c r="R370">
        <f>IF(P370&lt;&gt;"",NA(),IF(D370="",IF((AsOf-B370)*24&gt;O370,1,0),IF((D370-B370)*24&gt;O370,1,0)))</f>
      </c>
    </row>
    <row r="371" spans="1:18" x14ac:dyDescent="0.25">
      <c r="A371" t="s">
        <v>772</v>
      </c>
      <c r="B371" s="3">
        <v>46265.479166666664</v>
      </c>
      <c r="C371" s="3">
        <v>46265.49166666667</v>
      </c>
      <c r="D371" s="3">
        <v>46265.6875</v>
      </c>
      <c r="E371" t="s">
        <v>68</v>
      </c>
      <c r="F371" t="s">
        <v>69</v>
      </c>
      <c r="G371" t="s">
        <v>31</v>
      </c>
      <c r="H371" t="s">
        <v>75</v>
      </c>
      <c r="I371" t="s">
        <v>26</v>
      </c>
      <c r="J371" t="s">
        <v>30</v>
      </c>
      <c r="K371" t="s">
        <v>773</v>
      </c>
      <c r="L371" t="s">
        <v>723</v>
      </c>
      <c r="M371">
        <v>0</v>
      </c>
      <c r="N371">
        <v>0</v>
      </c>
      <c r="O371">
        <v>48</v>
      </c>
      <c r="P371">
        <f>IF(AND(E371="Resolved",D371=""),"Resolved with no time",IF(AND(E371="Open",D371&lt;&gt;""),"Open with a resolved time",IF(AND(D371&lt;&gt;"",D371&lt;B371),"Resolved before opened",IF(COUNTIF(Roster[agent_id],J371)=0,"Agent not on roster",""))))</f>
      </c>
      <c r="Q371" s="5">
        <f>IF(OR(D371="",B371=""),NA(),IF(D371&lt;B371,NA(),(D371-B371)*24))</f>
      </c>
      <c r="R371">
        <f>IF(P371&lt;&gt;"",NA(),IF(D371="",IF((AsOf-B371)*24&gt;O371,1,0),IF((D371-B371)*24&gt;O371,1,0)))</f>
      </c>
    </row>
    <row r="372" spans="1:18" x14ac:dyDescent="0.25">
      <c r="A372" t="s">
        <v>774</v>
      </c>
      <c r="B372" s="3">
        <v>46266.5</v>
      </c>
      <c r="C372" s="3">
        <v>46266.5125</v>
      </c>
      <c r="D372" s="3">
        <v>46266.583333333336</v>
      </c>
      <c r="E372" t="s">
        <v>68</v>
      </c>
      <c r="F372" t="s">
        <v>298</v>
      </c>
      <c r="G372" t="s">
        <v>31</v>
      </c>
      <c r="H372" t="s">
        <v>88</v>
      </c>
      <c r="I372" t="s">
        <v>26</v>
      </c>
      <c r="J372" t="s">
        <v>30</v>
      </c>
      <c r="K372" t="s">
        <v>775</v>
      </c>
      <c r="L372" t="s">
        <v>726</v>
      </c>
      <c r="M372">
        <v>0</v>
      </c>
      <c r="N372">
        <v>0</v>
      </c>
      <c r="O372">
        <v>72</v>
      </c>
      <c r="P372">
        <f>IF(AND(E372="Resolved",D372=""),"Resolved with no time",IF(AND(E372="Open",D372&lt;&gt;""),"Open with a resolved time",IF(AND(D372&lt;&gt;"",D372&lt;B372),"Resolved before opened",IF(COUNTIF(Roster[agent_id],J372)=0,"Agent not on roster",""))))</f>
      </c>
      <c r="Q372" s="5">
        <f>IF(OR(D372="",B372=""),NA(),IF(D372&lt;B372,NA(),(D372-B372)*24))</f>
      </c>
      <c r="R372">
        <f>IF(P372&lt;&gt;"",NA(),IF(D372="",IF((AsOf-B372)*24&gt;O372,1,0),IF((D372-B372)*24&gt;O372,1,0)))</f>
      </c>
    </row>
    <row r="373" spans="1:18" x14ac:dyDescent="0.25">
      <c r="A373" t="s">
        <v>776</v>
      </c>
      <c r="B373" s="3">
        <v>46267.54513888889</v>
      </c>
      <c r="C373" s="3">
        <v>46267.55763888889</v>
      </c>
      <c r="D373" s="3">
        <v>46267.67013888889</v>
      </c>
      <c r="E373" t="s">
        <v>68</v>
      </c>
      <c r="F373" t="s">
        <v>69</v>
      </c>
      <c r="G373" t="s">
        <v>31</v>
      </c>
      <c r="H373" t="s">
        <v>88</v>
      </c>
      <c r="I373" t="s">
        <v>26</v>
      </c>
      <c r="J373" t="s">
        <v>30</v>
      </c>
      <c r="K373" t="s">
        <v>777</v>
      </c>
      <c r="L373" t="s">
        <v>729</v>
      </c>
      <c r="M373">
        <v>0</v>
      </c>
      <c r="N373">
        <v>0</v>
      </c>
      <c r="O373">
        <v>72</v>
      </c>
      <c r="P373">
        <f>IF(AND(E373="Resolved",D373=""),"Resolved with no time",IF(AND(E373="Open",D373&lt;&gt;""),"Open with a resolved time",IF(AND(D373&lt;&gt;"",D373&lt;B373),"Resolved before opened",IF(COUNTIF(Roster[agent_id],J373)=0,"Agent not on roster",""))))</f>
      </c>
      <c r="Q373" s="5">
        <f>IF(OR(D373="",B373=""),NA(),IF(D373&lt;B373,NA(),(D373-B373)*24))</f>
      </c>
      <c r="R373">
        <f>IF(P373&lt;&gt;"",NA(),IF(D373="",IF((AsOf-B373)*24&gt;O373,1,0),IF((D373-B373)*24&gt;O373,1,0)))</f>
      </c>
    </row>
    <row r="374" spans="1:18" x14ac:dyDescent="0.25">
      <c r="A374" t="s">
        <v>778</v>
      </c>
      <c r="B374" s="3">
        <v>46272.46527777778</v>
      </c>
      <c r="C374" s="3">
        <v>46272.47777777778</v>
      </c>
      <c r="D374" s="3">
        <v>46272.631944444445</v>
      </c>
      <c r="E374" t="s">
        <v>68</v>
      </c>
      <c r="F374" t="s">
        <v>69</v>
      </c>
      <c r="G374" t="s">
        <v>31</v>
      </c>
      <c r="H374" t="s">
        <v>75</v>
      </c>
      <c r="I374" t="s">
        <v>45</v>
      </c>
      <c r="J374" t="s">
        <v>49</v>
      </c>
      <c r="K374" t="s">
        <v>779</v>
      </c>
      <c r="L374" t="s">
        <v>723</v>
      </c>
      <c r="M374">
        <v>0</v>
      </c>
      <c r="N374">
        <v>0</v>
      </c>
      <c r="O374">
        <v>48</v>
      </c>
      <c r="P374">
        <f>IF(AND(E374="Resolved",D374=""),"Resolved with no time",IF(AND(E374="Open",D374&lt;&gt;""),"Open with a resolved time",IF(AND(D374&lt;&gt;"",D374&lt;B374),"Resolved before opened",IF(COUNTIF(Roster[agent_id],J374)=0,"Agent not on roster",""))))</f>
      </c>
      <c r="Q374" s="5">
        <f>IF(OR(D374="",B374=""),NA(),IF(D374&lt;B374,NA(),(D374-B374)*24))</f>
      </c>
      <c r="R374">
        <f>IF(P374&lt;&gt;"",NA(),IF(D374="",IF((AsOf-B374)*24&gt;O374,1,0),IF((D374-B374)*24&gt;O374,1,0)))</f>
      </c>
    </row>
    <row r="375" spans="1:18" x14ac:dyDescent="0.25">
      <c r="A375" t="s">
        <v>780</v>
      </c>
      <c r="B375" s="3">
        <v>46273.510416666664</v>
      </c>
      <c r="C375" s="3">
        <v>46273.52291666667</v>
      </c>
      <c r="D375" s="3">
        <v>46273.71875</v>
      </c>
      <c r="E375" t="s">
        <v>68</v>
      </c>
      <c r="F375" t="s">
        <v>298</v>
      </c>
      <c r="G375" t="s">
        <v>31</v>
      </c>
      <c r="H375" t="s">
        <v>88</v>
      </c>
      <c r="I375" t="s">
        <v>26</v>
      </c>
      <c r="J375" t="s">
        <v>30</v>
      </c>
      <c r="K375" t="s">
        <v>273</v>
      </c>
      <c r="L375" t="s">
        <v>726</v>
      </c>
      <c r="M375">
        <v>0</v>
      </c>
      <c r="N375">
        <v>0</v>
      </c>
      <c r="O375">
        <v>72</v>
      </c>
      <c r="P375">
        <f>IF(AND(E375="Resolved",D375=""),"Resolved with no time",IF(AND(E375="Open",D375&lt;&gt;""),"Open with a resolved time",IF(AND(D375&lt;&gt;"",D375&lt;B375),"Resolved before opened",IF(COUNTIF(Roster[agent_id],J375)=0,"Agent not on roster",""))))</f>
      </c>
      <c r="Q375" s="5">
        <f>IF(OR(D375="",B375=""),NA(),IF(D375&lt;B375,NA(),(D375-B375)*24))</f>
      </c>
      <c r="R375">
        <f>IF(P375&lt;&gt;"",NA(),IF(D375="",IF((AsOf-B375)*24&gt;O375,1,0),IF((D375-B375)*24&gt;O375,1,0)))</f>
      </c>
    </row>
    <row r="376" spans="1:18" x14ac:dyDescent="0.25">
      <c r="A376" t="s">
        <v>781</v>
      </c>
      <c r="B376" s="3">
        <v>46274.555555555555</v>
      </c>
      <c r="C376" s="3">
        <v>46274.56805555556</v>
      </c>
      <c r="D376" s="3">
        <v>46274.63888888889</v>
      </c>
      <c r="E376" t="s">
        <v>68</v>
      </c>
      <c r="F376" t="s">
        <v>69</v>
      </c>
      <c r="G376" t="s">
        <v>31</v>
      </c>
      <c r="H376" t="s">
        <v>88</v>
      </c>
      <c r="I376" t="s">
        <v>26</v>
      </c>
      <c r="J376" t="s">
        <v>30</v>
      </c>
      <c r="K376" t="s">
        <v>782</v>
      </c>
      <c r="L376" t="s">
        <v>729</v>
      </c>
      <c r="M376">
        <v>0</v>
      </c>
      <c r="N376">
        <v>0</v>
      </c>
      <c r="O376">
        <v>72</v>
      </c>
      <c r="P376">
        <f>IF(AND(E376="Resolved",D376=""),"Resolved with no time",IF(AND(E376="Open",D376&lt;&gt;""),"Open with a resolved time",IF(AND(D376&lt;&gt;"",D376&lt;B376),"Resolved before opened",IF(COUNTIF(Roster[agent_id],J376)=0,"Agent not on roster",""))))</f>
      </c>
      <c r="Q376" s="5">
        <f>IF(OR(D376="",B376=""),NA(),IF(D376&lt;B376,NA(),(D376-B376)*24))</f>
      </c>
      <c r="R376">
        <f>IF(P376&lt;&gt;"",NA(),IF(D376="",IF((AsOf-B376)*24&gt;O376,1,0),IF((D376-B376)*24&gt;O376,1,0)))</f>
      </c>
    </row>
    <row r="377" spans="1:18" x14ac:dyDescent="0.25">
      <c r="A377" t="s">
        <v>783</v>
      </c>
      <c r="B377" s="3">
        <v>46279.475694444445</v>
      </c>
      <c r="C377" s="3">
        <v>46279.48819444444</v>
      </c>
      <c r="D377" s="3">
        <v>46279.600694444445</v>
      </c>
      <c r="E377" t="s">
        <v>68</v>
      </c>
      <c r="F377" t="s">
        <v>69</v>
      </c>
      <c r="G377" t="s">
        <v>31</v>
      </c>
      <c r="H377" t="s">
        <v>75</v>
      </c>
      <c r="I377" t="s">
        <v>26</v>
      </c>
      <c r="J377" t="s">
        <v>30</v>
      </c>
      <c r="K377" t="s">
        <v>321</v>
      </c>
      <c r="L377" t="s">
        <v>723</v>
      </c>
      <c r="M377">
        <v>0</v>
      </c>
      <c r="N377">
        <v>0</v>
      </c>
      <c r="O377">
        <v>48</v>
      </c>
      <c r="P377">
        <f>IF(AND(E377="Resolved",D377=""),"Resolved with no time",IF(AND(E377="Open",D377&lt;&gt;""),"Open with a resolved time",IF(AND(D377&lt;&gt;"",D377&lt;B377),"Resolved before opened",IF(COUNTIF(Roster[agent_id],J377)=0,"Agent not on roster",""))))</f>
      </c>
      <c r="Q377" s="5">
        <f>IF(OR(D377="",B377=""),NA(),IF(D377&lt;B377,NA(),(D377-B377)*24))</f>
      </c>
      <c r="R377">
        <f>IF(P377&lt;&gt;"",NA(),IF(D377="",IF((AsOf-B377)*24&gt;O377,1,0),IF((D377-B377)*24&gt;O377,1,0)))</f>
      </c>
    </row>
    <row r="378" spans="1:18" x14ac:dyDescent="0.25">
      <c r="A378" t="s">
        <v>784</v>
      </c>
      <c r="B378" s="3">
        <v>46280.520833333336</v>
      </c>
      <c r="C378" s="3">
        <v>46280.53333333333</v>
      </c>
      <c r="D378" s="3">
        <v>46280.6875</v>
      </c>
      <c r="E378" t="s">
        <v>68</v>
      </c>
      <c r="F378" t="s">
        <v>298</v>
      </c>
      <c r="G378" t="s">
        <v>31</v>
      </c>
      <c r="H378" t="s">
        <v>88</v>
      </c>
      <c r="I378" t="s">
        <v>26</v>
      </c>
      <c r="J378" t="s">
        <v>30</v>
      </c>
      <c r="K378" t="s">
        <v>785</v>
      </c>
      <c r="L378" t="s">
        <v>726</v>
      </c>
      <c r="M378">
        <v>0</v>
      </c>
      <c r="N378">
        <v>0</v>
      </c>
      <c r="O378">
        <v>72</v>
      </c>
      <c r="P378">
        <f>IF(AND(E378="Resolved",D378=""),"Resolved with no time",IF(AND(E378="Open",D378&lt;&gt;""),"Open with a resolved time",IF(AND(D378&lt;&gt;"",D378&lt;B378),"Resolved before opened",IF(COUNTIF(Roster[agent_id],J378)=0,"Agent not on roster",""))))</f>
      </c>
      <c r="Q378" s="5">
        <f>IF(OR(D378="",B378=""),NA(),IF(D378&lt;B378,NA(),(D378-B378)*24))</f>
      </c>
      <c r="R378">
        <f>IF(P378&lt;&gt;"",NA(),IF(D378="",IF((AsOf-B378)*24&gt;O378,1,0),IF((D378-B378)*24&gt;O378,1,0)))</f>
      </c>
    </row>
    <row r="379" spans="1:18" x14ac:dyDescent="0.25">
      <c r="A379" t="s">
        <v>786</v>
      </c>
      <c r="B379" s="3">
        <v>46281.541666666664</v>
      </c>
      <c r="C379" s="3">
        <v>46281.55416666667</v>
      </c>
      <c r="D379" s="3">
        <v>46281.75</v>
      </c>
      <c r="E379" t="s">
        <v>68</v>
      </c>
      <c r="F379" t="s">
        <v>69</v>
      </c>
      <c r="G379" t="s">
        <v>31</v>
      </c>
      <c r="H379" t="s">
        <v>88</v>
      </c>
      <c r="I379" t="s">
        <v>45</v>
      </c>
      <c r="J379" t="s">
        <v>49</v>
      </c>
      <c r="K379" t="s">
        <v>787</v>
      </c>
      <c r="L379" t="s">
        <v>729</v>
      </c>
      <c r="M379">
        <v>0</v>
      </c>
      <c r="N379">
        <v>0</v>
      </c>
      <c r="O379">
        <v>72</v>
      </c>
      <c r="P379">
        <f>IF(AND(E379="Resolved",D379=""),"Resolved with no time",IF(AND(E379="Open",D379&lt;&gt;""),"Open with a resolved time",IF(AND(D379&lt;&gt;"",D379&lt;B379),"Resolved before opened",IF(COUNTIF(Roster[agent_id],J379)=0,"Agent not on roster",""))))</f>
      </c>
      <c r="Q379" s="5">
        <f>IF(OR(D379="",B379=""),NA(),IF(D379&lt;B379,NA(),(D379-B379)*24))</f>
      </c>
      <c r="R379">
        <f>IF(P379&lt;&gt;"",NA(),IF(D379="",IF((AsOf-B379)*24&gt;O379,1,0),IF((D379-B379)*24&gt;O379,1,0)))</f>
      </c>
    </row>
    <row r="380" spans="1:18" x14ac:dyDescent="0.25">
      <c r="A380" t="s">
        <v>788</v>
      </c>
      <c r="B380" s="3">
        <v>46286.461805555555</v>
      </c>
      <c r="C380" s="3">
        <v>46286.47430555556</v>
      </c>
      <c r="D380" s="3">
        <v>46286.54513888889</v>
      </c>
      <c r="E380" t="s">
        <v>68</v>
      </c>
      <c r="F380" t="s">
        <v>69</v>
      </c>
      <c r="G380" t="s">
        <v>31</v>
      </c>
      <c r="H380" t="s">
        <v>75</v>
      </c>
      <c r="I380" t="s">
        <v>26</v>
      </c>
      <c r="J380" t="s">
        <v>30</v>
      </c>
      <c r="K380" t="s">
        <v>789</v>
      </c>
      <c r="L380" t="s">
        <v>723</v>
      </c>
      <c r="M380">
        <v>0</v>
      </c>
      <c r="N380">
        <v>0</v>
      </c>
      <c r="O380">
        <v>48</v>
      </c>
      <c r="P380">
        <f>IF(AND(E380="Resolved",D380=""),"Resolved with no time",IF(AND(E380="Open",D380&lt;&gt;""),"Open with a resolved time",IF(AND(D380&lt;&gt;"",D380&lt;B380),"Resolved before opened",IF(COUNTIF(Roster[agent_id],J380)=0,"Agent not on roster",""))))</f>
      </c>
      <c r="Q380" s="5">
        <f>IF(OR(D380="",B380=""),NA(),IF(D380&lt;B380,NA(),(D380-B380)*24))</f>
      </c>
      <c r="R380">
        <f>IF(P380&lt;&gt;"",NA(),IF(D380="",IF((AsOf-B380)*24&gt;O380,1,0),IF((D380-B380)*24&gt;O380,1,0)))</f>
      </c>
    </row>
    <row r="381" spans="1:18" x14ac:dyDescent="0.25">
      <c r="A381" t="s">
        <v>790</v>
      </c>
      <c r="B381" s="3">
        <v>46287.506944444445</v>
      </c>
      <c r="C381" s="3">
        <v>46287.51944444444</v>
      </c>
      <c r="D381" s="3">
        <v>46287.631944444445</v>
      </c>
      <c r="E381" t="s">
        <v>68</v>
      </c>
      <c r="F381" t="s">
        <v>298</v>
      </c>
      <c r="G381" t="s">
        <v>31</v>
      </c>
      <c r="H381" t="s">
        <v>88</v>
      </c>
      <c r="I381" t="s">
        <v>26</v>
      </c>
      <c r="J381" t="s">
        <v>30</v>
      </c>
      <c r="K381" t="s">
        <v>289</v>
      </c>
      <c r="L381" t="s">
        <v>726</v>
      </c>
      <c r="M381">
        <v>0</v>
      </c>
      <c r="N381">
        <v>0</v>
      </c>
      <c r="O381">
        <v>72</v>
      </c>
      <c r="P381">
        <f>IF(AND(E381="Resolved",D381=""),"Resolved with no time",IF(AND(E381="Open",D381&lt;&gt;""),"Open with a resolved time",IF(AND(D381&lt;&gt;"",D381&lt;B381),"Resolved before opened",IF(COUNTIF(Roster[agent_id],J381)=0,"Agent not on roster",""))))</f>
      </c>
      <c r="Q381" s="5">
        <f>IF(OR(D381="",B381=""),NA(),IF(D381&lt;B381,NA(),(D381-B381)*24))</f>
      </c>
      <c r="R381">
        <f>IF(P381&lt;&gt;"",NA(),IF(D381="",IF((AsOf-B381)*24&gt;O381,1,0),IF((D381-B381)*24&gt;O381,1,0)))</f>
      </c>
    </row>
    <row r="382" spans="1:18" x14ac:dyDescent="0.25">
      <c r="A382" t="s">
        <v>791</v>
      </c>
      <c r="B382" s="3">
        <v>46288.552083333336</v>
      </c>
      <c r="C382" s="3">
        <v>46288.56458333333</v>
      </c>
      <c r="D382" s="3">
        <v>46288.71875</v>
      </c>
      <c r="E382" t="s">
        <v>68</v>
      </c>
      <c r="F382" t="s">
        <v>69</v>
      </c>
      <c r="G382" t="s">
        <v>31</v>
      </c>
      <c r="H382" t="s">
        <v>88</v>
      </c>
      <c r="I382" t="s">
        <v>26</v>
      </c>
      <c r="J382" t="s">
        <v>30</v>
      </c>
      <c r="K382" t="s">
        <v>678</v>
      </c>
      <c r="L382" t="s">
        <v>729</v>
      </c>
      <c r="M382">
        <v>0</v>
      </c>
      <c r="N382">
        <v>0</v>
      </c>
      <c r="O382">
        <v>72</v>
      </c>
      <c r="P382">
        <f>IF(AND(E382="Resolved",D382=""),"Resolved with no time",IF(AND(E382="Open",D382&lt;&gt;""),"Open with a resolved time",IF(AND(D382&lt;&gt;"",D382&lt;B382),"Resolved before opened",IF(COUNTIF(Roster[agent_id],J382)=0,"Agent not on roster",""))))</f>
      </c>
      <c r="Q382" s="5">
        <f>IF(OR(D382="",B382=""),NA(),IF(D382&lt;B382,NA(),(D382-B382)*24))</f>
      </c>
      <c r="R382">
        <f>IF(P382&lt;&gt;"",NA(),IF(D382="",IF((AsOf-B382)*24&gt;O382,1,0),IF((D382-B382)*24&gt;O382,1,0)))</f>
      </c>
    </row>
    <row r="383" spans="1:18" x14ac:dyDescent="0.25">
      <c r="A383" t="s">
        <v>792</v>
      </c>
      <c r="B383" s="3">
        <v>46295.586805555555</v>
      </c>
      <c r="C383" s="3">
        <v>46295.62013888889</v>
      </c>
      <c r="D383" s="3"/>
      <c r="E383" t="s">
        <v>315</v>
      </c>
      <c r="F383" t="s">
        <v>69</v>
      </c>
      <c r="G383" t="s">
        <v>27</v>
      </c>
      <c r="H383" t="s">
        <v>75</v>
      </c>
      <c r="I383" t="s">
        <v>26</v>
      </c>
      <c r="J383" t="s">
        <v>25</v>
      </c>
      <c r="K383" t="s">
        <v>137</v>
      </c>
      <c r="L383" t="s">
        <v>567</v>
      </c>
      <c r="M383">
        <v>0</v>
      </c>
      <c r="N383">
        <v>0</v>
      </c>
      <c r="O383">
        <v>48</v>
      </c>
      <c r="P383">
        <f>IF(AND(E383="Resolved",D383=""),"Resolved with no time",IF(AND(E383="Open",D383&lt;&gt;""),"Open with a resolved time",IF(AND(D383&lt;&gt;"",D383&lt;B383),"Resolved before opened",IF(COUNTIF(Roster[agent_id],J383)=0,"Agent not on roster",""))))</f>
      </c>
      <c r="Q383" s="5">
        <f>IF(OR(D383="",B383=""),NA(),IF(D383&lt;B383,NA(),(D383-B383)*24))</f>
      </c>
      <c r="R383">
        <f>IF(P383&lt;&gt;"",NA(),IF(D383="",IF((AsOf-B383)*24&gt;O383,1,0),IF((D383-B383)*24&gt;O383,1,0)))</f>
      </c>
    </row>
    <row r="384" spans="1:18" x14ac:dyDescent="0.25">
      <c r="A384" t="s">
        <v>793</v>
      </c>
      <c r="B384" s="3">
        <v>46295.59097222222</v>
      </c>
      <c r="C384" s="3">
        <v>46295.62430555555</v>
      </c>
      <c r="D384" s="3"/>
      <c r="E384" t="s">
        <v>315</v>
      </c>
      <c r="F384" t="s">
        <v>85</v>
      </c>
      <c r="G384" t="s">
        <v>29</v>
      </c>
      <c r="H384" t="s">
        <v>75</v>
      </c>
      <c r="I384" t="s">
        <v>26</v>
      </c>
      <c r="J384" t="s">
        <v>28</v>
      </c>
      <c r="K384" t="s">
        <v>486</v>
      </c>
      <c r="L384" t="s">
        <v>657</v>
      </c>
      <c r="M384">
        <v>0</v>
      </c>
      <c r="N384">
        <v>0</v>
      </c>
      <c r="O384">
        <v>48</v>
      </c>
      <c r="P384">
        <f>IF(AND(E384="Resolved",D384=""),"Resolved with no time",IF(AND(E384="Open",D384&lt;&gt;""),"Open with a resolved time",IF(AND(D384&lt;&gt;"",D384&lt;B384),"Resolved before opened",IF(COUNTIF(Roster[agent_id],J384)=0,"Agent not on roster",""))))</f>
      </c>
      <c r="Q384" s="5">
        <f>IF(OR(D384="",B384=""),NA(),IF(D384&lt;B384,NA(),(D384-B384)*24))</f>
      </c>
      <c r="R384">
        <f>IF(P384&lt;&gt;"",NA(),IF(D384="",IF((AsOf-B384)*24&gt;O384,1,0),IF((D384-B384)*24&gt;O384,1,0)))</f>
      </c>
    </row>
    <row r="385" spans="1:18" x14ac:dyDescent="0.25">
      <c r="A385" t="s">
        <v>794</v>
      </c>
      <c r="B385" s="3">
        <v>46295.595138888886</v>
      </c>
      <c r="C385" s="3">
        <v>46295.62847222222</v>
      </c>
      <c r="D385" s="3"/>
      <c r="E385" t="s">
        <v>315</v>
      </c>
      <c r="F385" t="s">
        <v>74</v>
      </c>
      <c r="G385" t="s">
        <v>33</v>
      </c>
      <c r="H385" t="s">
        <v>75</v>
      </c>
      <c r="I385" t="s">
        <v>26</v>
      </c>
      <c r="J385" t="s">
        <v>32</v>
      </c>
      <c r="K385" t="s">
        <v>795</v>
      </c>
      <c r="L385" t="s">
        <v>300</v>
      </c>
      <c r="M385">
        <v>0</v>
      </c>
      <c r="N385">
        <v>0</v>
      </c>
      <c r="O385">
        <v>48</v>
      </c>
      <c r="P385">
        <f>IF(AND(E385="Resolved",D385=""),"Resolved with no time",IF(AND(E385="Open",D385&lt;&gt;""),"Open with a resolved time",IF(AND(D385&lt;&gt;"",D385&lt;B385),"Resolved before opened",IF(COUNTIF(Roster[agent_id],J385)=0,"Agent not on roster",""))))</f>
      </c>
      <c r="Q385" s="5">
        <f>IF(OR(D385="",B385=""),NA(),IF(D385&lt;B385,NA(),(D385-B385)*24))</f>
      </c>
      <c r="R385">
        <f>IF(P385&lt;&gt;"",NA(),IF(D385="",IF((AsOf-B385)*24&gt;O385,1,0),IF((D385-B385)*24&gt;O385,1,0)))</f>
      </c>
    </row>
    <row r="386" spans="1:18" x14ac:dyDescent="0.25">
      <c r="A386" t="s">
        <v>796</v>
      </c>
      <c r="B386" s="3">
        <v>46295.59930555556</v>
      </c>
      <c r="C386" s="3">
        <v>46295.63263888889</v>
      </c>
      <c r="D386" s="3"/>
      <c r="E386" t="s">
        <v>315</v>
      </c>
      <c r="F386" t="s">
        <v>69</v>
      </c>
      <c r="G386" t="s">
        <v>27</v>
      </c>
      <c r="H386" t="s">
        <v>75</v>
      </c>
      <c r="I386" t="s">
        <v>45</v>
      </c>
      <c r="J386" t="s">
        <v>44</v>
      </c>
      <c r="K386" t="s">
        <v>797</v>
      </c>
      <c r="L386" t="s">
        <v>567</v>
      </c>
      <c r="M386">
        <v>0</v>
      </c>
      <c r="N386">
        <v>0</v>
      </c>
      <c r="O386">
        <v>48</v>
      </c>
      <c r="P386">
        <f>IF(AND(E386="Resolved",D386=""),"Resolved with no time",IF(AND(E386="Open",D386&lt;&gt;""),"Open with a resolved time",IF(AND(D386&lt;&gt;"",D386&lt;B386),"Resolved before opened",IF(COUNTIF(Roster[agent_id],J386)=0,"Agent not on roster",""))))</f>
      </c>
      <c r="Q386" s="5">
        <f>IF(OR(D386="",B386=""),NA(),IF(D386&lt;B386,NA(),(D386-B386)*24))</f>
      </c>
      <c r="R386">
        <f>IF(P386&lt;&gt;"",NA(),IF(D386="",IF((AsOf-B386)*24&gt;O386,1,0),IF((D386-B386)*24&gt;O386,1,0)))</f>
      </c>
    </row>
    <row r="387" spans="1:18" x14ac:dyDescent="0.25">
      <c r="A387" t="s">
        <v>798</v>
      </c>
      <c r="B387" s="3">
        <v>46295.603472222225</v>
      </c>
      <c r="C387" s="3">
        <v>46295.63680555556</v>
      </c>
      <c r="D387" s="3"/>
      <c r="E387" t="s">
        <v>315</v>
      </c>
      <c r="F387" t="s">
        <v>85</v>
      </c>
      <c r="G387" t="s">
        <v>29</v>
      </c>
      <c r="H387" t="s">
        <v>75</v>
      </c>
      <c r="I387" t="s">
        <v>26</v>
      </c>
      <c r="J387" t="s">
        <v>25</v>
      </c>
      <c r="K387" t="s">
        <v>441</v>
      </c>
      <c r="L387" t="s">
        <v>657</v>
      </c>
      <c r="M387">
        <v>0</v>
      </c>
      <c r="N387">
        <v>0</v>
      </c>
      <c r="O387">
        <v>48</v>
      </c>
      <c r="P387">
        <f>IF(AND(E387="Resolved",D387=""),"Resolved with no time",IF(AND(E387="Open",D387&lt;&gt;""),"Open with a resolved time",IF(AND(D387&lt;&gt;"",D387&lt;B387),"Resolved before opened",IF(COUNTIF(Roster[agent_id],J387)=0,"Agent not on roster",""))))</f>
      </c>
      <c r="Q387" s="5">
        <f>IF(OR(D387="",B387=""),NA(),IF(D387&lt;B387,NA(),(D387-B387)*24))</f>
      </c>
      <c r="R387">
        <f>IF(P387&lt;&gt;"",NA(),IF(D387="",IF((AsOf-B387)*24&gt;O387,1,0),IF((D387-B387)*24&gt;O387,1,0)))</f>
      </c>
    </row>
    <row r="388" spans="1:18" x14ac:dyDescent="0.25">
      <c r="A388" t="s">
        <v>799</v>
      </c>
      <c r="B388" s="3">
        <v>46295.60763888889</v>
      </c>
      <c r="C388" s="3">
        <v>46295.64097222222</v>
      </c>
      <c r="D388" s="3"/>
      <c r="E388" t="s">
        <v>315</v>
      </c>
      <c r="F388" t="s">
        <v>74</v>
      </c>
      <c r="G388" t="s">
        <v>33</v>
      </c>
      <c r="H388" t="s">
        <v>75</v>
      </c>
      <c r="I388" t="s">
        <v>26</v>
      </c>
      <c r="J388" t="s">
        <v>28</v>
      </c>
      <c r="K388" t="s">
        <v>334</v>
      </c>
      <c r="L388" t="s">
        <v>300</v>
      </c>
      <c r="M388">
        <v>0</v>
      </c>
      <c r="N388">
        <v>0</v>
      </c>
      <c r="O388">
        <v>48</v>
      </c>
      <c r="P388">
        <f>IF(AND(E388="Resolved",D388=""),"Resolved with no time",IF(AND(E388="Open",D388&lt;&gt;""),"Open with a resolved time",IF(AND(D388&lt;&gt;"",D388&lt;B388),"Resolved before opened",IF(COUNTIF(Roster[agent_id],J388)=0,"Agent not on roster",""))))</f>
      </c>
      <c r="Q388" s="5">
        <f>IF(OR(D388="",B388=""),NA(),IF(D388&lt;B388,NA(),(D388-B388)*24))</f>
      </c>
      <c r="R388">
        <f>IF(P388&lt;&gt;"",NA(),IF(D388="",IF((AsOf-B388)*24&gt;O388,1,0),IF((D388-B388)*24&gt;O388,1,0)))</f>
      </c>
    </row>
    <row r="389" spans="1:18" x14ac:dyDescent="0.25">
      <c r="A389" t="s">
        <v>800</v>
      </c>
      <c r="B389" s="3">
        <v>46294.385416666664</v>
      </c>
      <c r="C389" s="3">
        <v>46294.427083333336</v>
      </c>
      <c r="D389" s="3"/>
      <c r="E389" t="s">
        <v>315</v>
      </c>
      <c r="F389" t="s">
        <v>69</v>
      </c>
      <c r="G389" t="s">
        <v>35</v>
      </c>
      <c r="H389" t="s">
        <v>70</v>
      </c>
      <c r="I389" t="s">
        <v>26</v>
      </c>
      <c r="J389" t="s">
        <v>34</v>
      </c>
      <c r="K389" t="s">
        <v>801</v>
      </c>
      <c r="L389" t="s">
        <v>80</v>
      </c>
      <c r="M389">
        <v>0</v>
      </c>
      <c r="N389">
        <v>0</v>
      </c>
      <c r="O389">
        <v>24</v>
      </c>
      <c r="P389">
        <f>IF(AND(E389="Resolved",D389=""),"Resolved with no time",IF(AND(E389="Open",D389&lt;&gt;""),"Open with a resolved time",IF(AND(D389&lt;&gt;"",D389&lt;B389),"Resolved before opened",IF(COUNTIF(Roster[agent_id],J389)=0,"Agent not on roster",""))))</f>
      </c>
      <c r="Q389" s="5">
        <f>IF(OR(D389="",B389=""),NA(),IF(D389&lt;B389,NA(),(D389-B389)*24))</f>
      </c>
      <c r="R389">
        <f>IF(P389&lt;&gt;"",NA(),IF(D389="",IF((AsOf-B389)*24&gt;O389,1,0),IF((D389-B389)*24&gt;O389,1,0)))</f>
      </c>
    </row>
    <row r="390" spans="1:18" x14ac:dyDescent="0.25">
      <c r="A390" t="s">
        <v>802</v>
      </c>
      <c r="B390" s="3">
        <v>46294.39097222222</v>
      </c>
      <c r="C390" s="3">
        <v>46294.43263888889</v>
      </c>
      <c r="D390" s="3"/>
      <c r="E390" t="s">
        <v>315</v>
      </c>
      <c r="F390" t="s">
        <v>69</v>
      </c>
      <c r="G390" t="s">
        <v>33</v>
      </c>
      <c r="H390" t="s">
        <v>70</v>
      </c>
      <c r="I390" t="s">
        <v>38</v>
      </c>
      <c r="J390" t="s">
        <v>39</v>
      </c>
      <c r="K390" t="s">
        <v>803</v>
      </c>
      <c r="L390" t="s">
        <v>293</v>
      </c>
      <c r="M390">
        <v>0</v>
      </c>
      <c r="N390">
        <v>0</v>
      </c>
      <c r="O390">
        <v>24</v>
      </c>
      <c r="P390">
        <f>IF(AND(E390="Resolved",D390=""),"Resolved with no time",IF(AND(E390="Open",D390&lt;&gt;""),"Open with a resolved time",IF(AND(D390&lt;&gt;"",D390&lt;B390),"Resolved before opened",IF(COUNTIF(Roster[agent_id],J390)=0,"Agent not on roster",""))))</f>
      </c>
      <c r="Q390" s="5">
        <f>IF(OR(D390="",B390=""),NA(),IF(D390&lt;B390,NA(),(D390-B390)*24))</f>
      </c>
      <c r="R390">
        <f>IF(P390&lt;&gt;"",NA(),IF(D390="",IF((AsOf-B390)*24&gt;O390,1,0),IF((D390-B390)*24&gt;O390,1,0)))</f>
      </c>
    </row>
    <row r="391" spans="1:18" x14ac:dyDescent="0.25">
      <c r="A391" t="s">
        <v>804</v>
      </c>
      <c r="B391" s="3">
        <v>46294.396527777775</v>
      </c>
      <c r="C391" s="3">
        <v>46294.43819444445</v>
      </c>
      <c r="D391" s="3"/>
      <c r="E391" t="s">
        <v>315</v>
      </c>
      <c r="F391" t="s">
        <v>69</v>
      </c>
      <c r="G391" t="s">
        <v>35</v>
      </c>
      <c r="H391" t="s">
        <v>70</v>
      </c>
      <c r="I391" t="s">
        <v>38</v>
      </c>
      <c r="J391" t="s">
        <v>43</v>
      </c>
      <c r="K391" t="s">
        <v>602</v>
      </c>
      <c r="L391" t="s">
        <v>80</v>
      </c>
      <c r="M391">
        <v>0</v>
      </c>
      <c r="N391">
        <v>0</v>
      </c>
      <c r="O391">
        <v>24</v>
      </c>
      <c r="P391">
        <f>IF(AND(E391="Resolved",D391=""),"Resolved with no time",IF(AND(E391="Open",D391&lt;&gt;""),"Open with a resolved time",IF(AND(D391&lt;&gt;"",D391&lt;B391),"Resolved before opened",IF(COUNTIF(Roster[agent_id],J391)=0,"Agent not on roster",""))))</f>
      </c>
      <c r="Q391" s="5">
        <f>IF(OR(D391="",B391=""),NA(),IF(D391&lt;B391,NA(),(D391-B391)*24))</f>
      </c>
      <c r="R391">
        <f>IF(P391&lt;&gt;"",NA(),IF(D391="",IF((AsOf-B391)*24&gt;O391,1,0),IF((D391-B391)*24&gt;O391,1,0)))</f>
      </c>
    </row>
    <row r="392" spans="1:18" x14ac:dyDescent="0.25">
      <c r="A392" t="s">
        <v>805</v>
      </c>
      <c r="B392" s="3">
        <v>46294.402083333334</v>
      </c>
      <c r="C392" s="3">
        <v>46294.44375</v>
      </c>
      <c r="D392" s="3"/>
      <c r="E392" t="s">
        <v>315</v>
      </c>
      <c r="F392" t="s">
        <v>69</v>
      </c>
      <c r="G392" t="s">
        <v>33</v>
      </c>
      <c r="H392" t="s">
        <v>70</v>
      </c>
      <c r="I392" t="s">
        <v>38</v>
      </c>
      <c r="J392" t="s">
        <v>42</v>
      </c>
      <c r="K392" t="s">
        <v>806</v>
      </c>
      <c r="L392" t="s">
        <v>293</v>
      </c>
      <c r="M392">
        <v>0</v>
      </c>
      <c r="N392">
        <v>0</v>
      </c>
      <c r="O392">
        <v>24</v>
      </c>
      <c r="P392">
        <f>IF(AND(E392="Resolved",D392=""),"Resolved with no time",IF(AND(E392="Open",D392&lt;&gt;""),"Open with a resolved time",IF(AND(D392&lt;&gt;"",D392&lt;B392),"Resolved before opened",IF(COUNTIF(Roster[agent_id],J392)=0,"Agent not on roster",""))))</f>
      </c>
      <c r="Q392" s="5">
        <f>IF(OR(D392="",B392=""),NA(),IF(D392&lt;B392,NA(),(D392-B392)*24))</f>
      </c>
      <c r="R392">
        <f>IF(P392&lt;&gt;"",NA(),IF(D392="",IF((AsOf-B392)*24&gt;O392,1,0),IF((D392-B392)*24&gt;O392,1,0)))</f>
      </c>
    </row>
    <row r="393" spans="1:18" x14ac:dyDescent="0.25">
      <c r="A393" t="s">
        <v>807</v>
      </c>
      <c r="B393" s="3">
        <v>46295.680555555555</v>
      </c>
      <c r="C393" s="3">
        <v>46295.697222222225</v>
      </c>
      <c r="D393" s="3"/>
      <c r="E393" t="s">
        <v>315</v>
      </c>
      <c r="F393" t="s">
        <v>298</v>
      </c>
      <c r="G393" t="s">
        <v>31</v>
      </c>
      <c r="H393" t="s">
        <v>88</v>
      </c>
      <c r="I393" t="s">
        <v>26</v>
      </c>
      <c r="J393" t="s">
        <v>30</v>
      </c>
      <c r="K393" t="s">
        <v>808</v>
      </c>
      <c r="L393" t="s">
        <v>723</v>
      </c>
      <c r="M393">
        <v>0</v>
      </c>
      <c r="N393">
        <v>0</v>
      </c>
      <c r="O393">
        <v>72</v>
      </c>
      <c r="P393">
        <f>IF(AND(E393="Resolved",D393=""),"Resolved with no time",IF(AND(E393="Open",D393&lt;&gt;""),"Open with a resolved time",IF(AND(D393&lt;&gt;"",D393&lt;B393),"Resolved before opened",IF(COUNTIF(Roster[agent_id],J393)=0,"Agent not on roster",""))))</f>
      </c>
      <c r="Q393" s="5">
        <f>IF(OR(D393="",B393=""),NA(),IF(D393&lt;B393,NA(),(D393-B393)*24))</f>
      </c>
      <c r="R393">
        <f>IF(P393&lt;&gt;"",NA(),IF(D393="",IF((AsOf-B393)*24&gt;O393,1,0),IF((D393-B393)*24&gt;O393,1,0)))</f>
      </c>
    </row>
    <row r="394" spans="1:18" x14ac:dyDescent="0.25">
      <c r="A394" t="s">
        <v>809</v>
      </c>
      <c r="B394" s="3">
        <v>46295.68125</v>
      </c>
      <c r="C394" s="3">
        <v>46295.697916666664</v>
      </c>
      <c r="D394" s="3"/>
      <c r="E394" t="s">
        <v>315</v>
      </c>
      <c r="F394" t="s">
        <v>298</v>
      </c>
      <c r="G394" t="s">
        <v>31</v>
      </c>
      <c r="H394" t="s">
        <v>88</v>
      </c>
      <c r="I394" t="s">
        <v>26</v>
      </c>
      <c r="J394" t="s">
        <v>30</v>
      </c>
      <c r="K394" t="s">
        <v>678</v>
      </c>
      <c r="L394" t="s">
        <v>723</v>
      </c>
      <c r="M394">
        <v>0</v>
      </c>
      <c r="N394">
        <v>0</v>
      </c>
      <c r="O394">
        <v>72</v>
      </c>
      <c r="P394">
        <f>IF(AND(E394="Resolved",D394=""),"Resolved with no time",IF(AND(E394="Open",D394&lt;&gt;""),"Open with a resolved time",IF(AND(D394&lt;&gt;"",D394&lt;B394),"Resolved before opened",IF(COUNTIF(Roster[agent_id],J394)=0,"Agent not on roster",""))))</f>
      </c>
      <c r="Q394" s="5">
        <f>IF(OR(D394="",B394=""),NA(),IF(D394&lt;B394,NA(),(D394-B394)*24))</f>
      </c>
      <c r="R394">
        <f>IF(P394&lt;&gt;"",NA(),IF(D394="",IF((AsOf-B394)*24&gt;O394,1,0),IF((D394-B394)*24&gt;O394,1,0)))</f>
      </c>
    </row>
    <row r="395" spans="1:18" x14ac:dyDescent="0.25">
      <c r="A395" t="s">
        <v>810</v>
      </c>
      <c r="B395" s="3">
        <v>46295.68194444444</v>
      </c>
      <c r="C395" s="3">
        <v>46295.69861111111</v>
      </c>
      <c r="D395" s="3"/>
      <c r="E395" t="s">
        <v>315</v>
      </c>
      <c r="F395" t="s">
        <v>298</v>
      </c>
      <c r="G395" t="s">
        <v>31</v>
      </c>
      <c r="H395" t="s">
        <v>88</v>
      </c>
      <c r="I395" t="s">
        <v>26</v>
      </c>
      <c r="J395" t="s">
        <v>30</v>
      </c>
      <c r="K395" t="s">
        <v>811</v>
      </c>
      <c r="L395" t="s">
        <v>723</v>
      </c>
      <c r="M395">
        <v>0</v>
      </c>
      <c r="N395">
        <v>0</v>
      </c>
      <c r="O395">
        <v>72</v>
      </c>
      <c r="P395">
        <f>IF(AND(E395="Resolved",D395=""),"Resolved with no time",IF(AND(E395="Open",D395&lt;&gt;""),"Open with a resolved time",IF(AND(D395&lt;&gt;"",D395&lt;B395),"Resolved before opened",IF(COUNTIF(Roster[agent_id],J395)=0,"Agent not on roster",""))))</f>
      </c>
      <c r="Q395" s="5">
        <f>IF(OR(D395="",B395=""),NA(),IF(D395&lt;B395,NA(),(D395-B395)*24))</f>
      </c>
      <c r="R395">
        <f>IF(P395&lt;&gt;"",NA(),IF(D395="",IF((AsOf-B395)*24&gt;O395,1,0),IF((D395-B395)*24&gt;O395,1,0)))</f>
      </c>
    </row>
    <row r="396" spans="1:18" x14ac:dyDescent="0.25">
      <c r="A396" t="s">
        <v>812</v>
      </c>
      <c r="B396" s="3">
        <v>46295.54861111111</v>
      </c>
      <c r="C396" s="3"/>
      <c r="D396" s="3"/>
      <c r="E396" t="s">
        <v>813</v>
      </c>
      <c r="F396" t="s">
        <v>74</v>
      </c>
      <c r="G396" t="s">
        <v>29</v>
      </c>
      <c r="H396" t="s">
        <v>75</v>
      </c>
      <c r="I396" t="s">
        <v>45</v>
      </c>
      <c r="J396" t="s">
        <v>44</v>
      </c>
      <c r="K396" t="s">
        <v>814</v>
      </c>
      <c r="L396" t="s">
        <v>815</v>
      </c>
      <c r="M396">
        <v>0</v>
      </c>
      <c r="N396">
        <v>0</v>
      </c>
      <c r="O396">
        <v>48</v>
      </c>
      <c r="P396">
        <f>IF(AND(E396="Resolved",D396=""),"Resolved with no time",IF(AND(E396="Open",D396&lt;&gt;""),"Open with a resolved time",IF(AND(D396&lt;&gt;"",D396&lt;B396),"Resolved before opened",IF(COUNTIF(Roster[agent_id],J396)=0,"Agent not on roster",""))))</f>
      </c>
      <c r="Q396" s="5">
        <f>IF(OR(D396="",B396=""),NA(),IF(D396&lt;B396,NA(),(D396-B396)*24))</f>
      </c>
      <c r="R396">
        <f>IF(P396&lt;&gt;"",NA(),IF(D396="",IF((AsOf-B396)*24&gt;O396,1,0),IF((D396-B396)*24&gt;O396,1,0)))</f>
      </c>
    </row>
    <row r="397" spans="1:18" x14ac:dyDescent="0.25">
      <c r="A397" t="s">
        <v>816</v>
      </c>
      <c r="B397" s="3">
        <v>46295.552083333336</v>
      </c>
      <c r="C397" s="3"/>
      <c r="D397" s="3"/>
      <c r="E397" t="s">
        <v>813</v>
      </c>
      <c r="F397" t="s">
        <v>85</v>
      </c>
      <c r="G397" t="s">
        <v>27</v>
      </c>
      <c r="H397" t="s">
        <v>75</v>
      </c>
      <c r="I397" t="s">
        <v>45</v>
      </c>
      <c r="J397" t="s">
        <v>48</v>
      </c>
      <c r="K397" t="s">
        <v>374</v>
      </c>
      <c r="L397" t="s">
        <v>564</v>
      </c>
      <c r="M397">
        <v>0</v>
      </c>
      <c r="N397">
        <v>0</v>
      </c>
      <c r="O397">
        <v>48</v>
      </c>
      <c r="P397">
        <f>IF(AND(E397="Resolved",D397=""),"Resolved with no time",IF(AND(E397="Open",D397&lt;&gt;""),"Open with a resolved time",IF(AND(D397&lt;&gt;"",D397&lt;B397),"Resolved before opened",IF(COUNTIF(Roster[agent_id],J397)=0,"Agent not on roster",""))))</f>
      </c>
      <c r="Q397" s="5">
        <f>IF(OR(D397="",B397=""),NA(),IF(D397&lt;B397,NA(),(D397-B397)*24))</f>
      </c>
      <c r="R397">
        <f>IF(P397&lt;&gt;"",NA(),IF(D397="",IF((AsOf-B397)*24&gt;O397,1,0),IF((D397-B397)*24&gt;O397,1,0)))</f>
      </c>
    </row>
    <row r="398" spans="1:18" x14ac:dyDescent="0.25">
      <c r="A398" t="s">
        <v>817</v>
      </c>
      <c r="B398" s="3">
        <v>46295.555555555555</v>
      </c>
      <c r="C398" s="3"/>
      <c r="D398" s="3"/>
      <c r="E398" t="s">
        <v>813</v>
      </c>
      <c r="F398" t="s">
        <v>74</v>
      </c>
      <c r="G398" t="s">
        <v>29</v>
      </c>
      <c r="H398" t="s">
        <v>75</v>
      </c>
      <c r="I398" t="s">
        <v>45</v>
      </c>
      <c r="J398" t="s">
        <v>44</v>
      </c>
      <c r="K398" t="s">
        <v>818</v>
      </c>
      <c r="L398" t="s">
        <v>815</v>
      </c>
      <c r="M398">
        <v>0</v>
      </c>
      <c r="N398">
        <v>0</v>
      </c>
      <c r="O398">
        <v>48</v>
      </c>
      <c r="P398">
        <f>IF(AND(E398="Resolved",D398=""),"Resolved with no time",IF(AND(E398="Open",D398&lt;&gt;""),"Open with a resolved time",IF(AND(D398&lt;&gt;"",D398&lt;B398),"Resolved before opened",IF(COUNTIF(Roster[agent_id],J398)=0,"Agent not on roster",""))))</f>
      </c>
      <c r="Q398" s="5">
        <f>IF(OR(D398="",B398=""),NA(),IF(D398&lt;B398,NA(),(D398-B398)*24))</f>
      </c>
      <c r="R398">
        <f>IF(P398&lt;&gt;"",NA(),IF(D398="",IF((AsOf-B398)*24&gt;O398,1,0),IF((D398-B398)*24&gt;O398,1,0)))</f>
      </c>
    </row>
    <row r="399" spans="1:18" x14ac:dyDescent="0.25">
      <c r="A399" t="s">
        <v>819</v>
      </c>
      <c r="B399" s="3">
        <v>46295.55902777778</v>
      </c>
      <c r="C399" s="3"/>
      <c r="D399" s="3"/>
      <c r="E399" t="s">
        <v>813</v>
      </c>
      <c r="F399" t="s">
        <v>85</v>
      </c>
      <c r="G399" t="s">
        <v>27</v>
      </c>
      <c r="H399" t="s">
        <v>75</v>
      </c>
      <c r="I399" t="s">
        <v>45</v>
      </c>
      <c r="J399" t="s">
        <v>48</v>
      </c>
      <c r="K399" t="s">
        <v>820</v>
      </c>
      <c r="L399" t="s">
        <v>564</v>
      </c>
      <c r="M399">
        <v>0</v>
      </c>
      <c r="N399">
        <v>0</v>
      </c>
      <c r="O399">
        <v>48</v>
      </c>
      <c r="P399">
        <f>IF(AND(E399="Resolved",D399=""),"Resolved with no time",IF(AND(E399="Open",D399&lt;&gt;""),"Open with a resolved time",IF(AND(D399&lt;&gt;"",D399&lt;B399),"Resolved before opened",IF(COUNTIF(Roster[agent_id],J399)=0,"Agent not on roster",""))))</f>
      </c>
      <c r="Q399" s="5">
        <f>IF(OR(D399="",B399=""),NA(),IF(D399&lt;B399,NA(),(D399-B399)*24))</f>
      </c>
      <c r="R399">
        <f>IF(P399&lt;&gt;"",NA(),IF(D399="",IF((AsOf-B399)*24&gt;O399,1,0),IF((D399-B399)*24&gt;O399,1,0)))</f>
      </c>
    </row>
  </sheetData>
  <pageMargins left="0.7" right="0.7" top="0.75" bottom="0.75" header="0.3" footer="0.3"/>
  <pageSetup orientation="portrait" horizontalDpi="4294967295" verticalDpi="4294967295" scale="100" fitToWidth="1" fitToHeight="1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Key</vt:lpstr>
      <vt:lpstr>Policy</vt:lpstr>
      <vt:lpstr>Roster</vt:lpstr>
      <vt:lpstr>Tickets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Ahmad A. Khan</dc:creator>
  <dc:title>TMS Care answer file — faculty only</dc:title>
  <dc:subject/>
  <dc:description/>
  <cp:keywords/>
  <cp:category/>
  <cp:lastModifiedBy>Unknown</cp:lastModifiedBy>
  <dcterms:created xsi:type="dcterms:W3CDTF">2026-10-23T16:56:59Z</dcterms:created>
  <dcterms:modified xsi:type="dcterms:W3CDTF">2026-10-23T16:56:59Z</dcterms:modified>
</cp:coreProperties>
</file>